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coronado\Documents\ANGELA 2019\ESTANDARES\DOCUMENTACION\HERRAMIENTA DE VERIFICACION\"/>
    </mc:Choice>
  </mc:AlternateContent>
  <bookViews>
    <workbookView xWindow="0" yWindow="0" windowWidth="16392" windowHeight="5088" firstSheet="2" activeTab="7"/>
  </bookViews>
  <sheets>
    <sheet name="Datos" sheetId="11" r:id="rId1"/>
    <sheet name="1_O Y G" sheetId="1" r:id="rId2"/>
    <sheet name="2_TH" sheetId="2" r:id="rId3"/>
    <sheet name="3_I Y D" sheetId="3" r:id="rId4"/>
    <sheet name="4_R Y CR" sheetId="4" r:id="rId5"/>
    <sheet name="5_BIO Y RES " sheetId="8" r:id="rId6"/>
    <sheet name="6_PRIORITARIO" sheetId="6" r:id="rId7"/>
    <sheet name="CONCEPTO " sheetId="9" r:id="rId8"/>
  </sheets>
  <definedNames>
    <definedName name="_xlnm._FilterDatabase" localSheetId="1" hidden="1">'1_O Y G'!$F$9:$H$38</definedName>
    <definedName name="_xlnm._FilterDatabase" localSheetId="2" hidden="1">'2_TH'!$F$9:$H$25</definedName>
    <definedName name="_xlnm._FilterDatabase" localSheetId="3" hidden="1">'3_I Y D'!$F$9:$H$32</definedName>
    <definedName name="_xlnm._FilterDatabase" localSheetId="4" hidden="1">'4_R Y CR'!$F$8:$H$17</definedName>
    <definedName name="_xlnm._FilterDatabase" localSheetId="5" hidden="1">'5_BIO Y RES '!$F$8:$H$29</definedName>
    <definedName name="_xlnm._FilterDatabase" localSheetId="6" hidden="1">'6_PRIORITARIO'!$F$9:$H$23</definedName>
    <definedName name="_xlnm.Print_Area" localSheetId="1">'1_O Y G'!$A$1:$N$35</definedName>
    <definedName name="_xlnm.Print_Area" localSheetId="2">'2_TH'!$A$1:$N$21</definedName>
    <definedName name="_xlnm.Print_Area" localSheetId="3">'3_I Y D'!$A$1:$N$28</definedName>
    <definedName name="_xlnm.Print_Area" localSheetId="4">'4_R Y CR'!$A$1:$O$13</definedName>
    <definedName name="_xlnm.Print_Area" localSheetId="5">'5_BIO Y RES '!$A$1:$N$24</definedName>
    <definedName name="_xlnm.Print_Area" localSheetId="6">'6_PRIORITARIO'!$A$5:$N$19</definedName>
    <definedName name="_xlnm.Print_Area" localSheetId="7">'CONCEPTO '!$A$1:$J$49</definedName>
    <definedName name="_xlnm.Print_Area" localSheetId="0">Datos!$A$1:$J$43</definedName>
    <definedName name="_xlnm.Print_Titles" localSheetId="1">'1_O Y G'!$1:$7</definedName>
    <definedName name="_xlnm.Print_Titles" localSheetId="2">'2_TH'!$1:$9</definedName>
    <definedName name="_xlnm.Print_Titles" localSheetId="3">'3_I Y D'!$1:$9</definedName>
    <definedName name="_xlnm.Print_Titles" localSheetId="4">'4_R Y CR'!$1:$8</definedName>
    <definedName name="_xlnm.Print_Titles" localSheetId="5">'5_BIO Y RES '!$1:$6</definedName>
    <definedName name="_xlnm.Print_Titles" localSheetId="6">'6_PRIORITARIO'!$1:$9</definedName>
    <definedName name="_xlnm.Print_Titles" localSheetId="7">'CONCEPTO '!$1:$2</definedName>
    <definedName name="_xlnm.Print_Titles" localSheetId="0">Datos!$1:$9</definedName>
  </definedNames>
  <calcPr calcId="152511"/>
</workbook>
</file>

<file path=xl/calcChain.xml><?xml version="1.0" encoding="utf-8"?>
<calcChain xmlns="http://schemas.openxmlformats.org/spreadsheetml/2006/main">
  <c r="O18" i="6" l="1"/>
  <c r="M18" i="6"/>
  <c r="N18" i="6" s="1"/>
  <c r="L18" i="6"/>
  <c r="O15" i="6"/>
  <c r="M15" i="6"/>
  <c r="N15" i="6" s="1"/>
  <c r="L15" i="6"/>
  <c r="O12" i="4" l="1"/>
  <c r="M12" i="4"/>
  <c r="N12" i="4" s="1"/>
  <c r="L12" i="4"/>
  <c r="O23" i="8"/>
  <c r="M23" i="8"/>
  <c r="N23" i="8" s="1"/>
  <c r="L23" i="8"/>
  <c r="O12" i="1" l="1"/>
  <c r="O13" i="1"/>
  <c r="O14" i="1"/>
  <c r="O15" i="1"/>
  <c r="O16" i="1"/>
  <c r="O17" i="1"/>
  <c r="O18" i="1"/>
  <c r="O19" i="1"/>
  <c r="O20" i="1"/>
  <c r="O21" i="1"/>
  <c r="O22" i="1"/>
  <c r="O23" i="1"/>
  <c r="O24" i="1"/>
  <c r="O25" i="1"/>
  <c r="O26" i="1"/>
  <c r="O27" i="1"/>
  <c r="O28" i="1"/>
  <c r="O29" i="1"/>
  <c r="O30" i="1"/>
  <c r="O31" i="1"/>
  <c r="O32" i="1"/>
  <c r="O33" i="1"/>
  <c r="O34" i="1"/>
  <c r="O35" i="1"/>
  <c r="M12" i="1"/>
  <c r="N12" i="1" s="1"/>
  <c r="L12" i="1"/>
  <c r="M22" i="1"/>
  <c r="N22" i="1" s="1"/>
  <c r="L22" i="1"/>
  <c r="O16" i="6" l="1"/>
  <c r="L16" i="6"/>
  <c r="M16" i="6"/>
  <c r="N16" i="6" s="1"/>
  <c r="M11" i="6" l="1"/>
  <c r="N11" i="6" s="1"/>
  <c r="O13" i="6"/>
  <c r="M13" i="6"/>
  <c r="N13" i="6" s="1"/>
  <c r="L13" i="6"/>
  <c r="O25" i="8"/>
  <c r="M25" i="8"/>
  <c r="N25" i="8" s="1"/>
  <c r="L25" i="8"/>
  <c r="O10" i="8"/>
  <c r="M10" i="8"/>
  <c r="N10" i="8" s="1"/>
  <c r="L10" i="8"/>
  <c r="O12" i="8"/>
  <c r="M12" i="8"/>
  <c r="N12" i="8" s="1"/>
  <c r="L12" i="8"/>
  <c r="M17" i="8"/>
  <c r="N17" i="8" s="1"/>
  <c r="L17" i="8"/>
  <c r="O17" i="8"/>
  <c r="O9" i="8"/>
  <c r="O11" i="8"/>
  <c r="O13" i="8"/>
  <c r="O14" i="8"/>
  <c r="O15" i="8"/>
  <c r="O16" i="8"/>
  <c r="O18" i="8"/>
  <c r="O19" i="8"/>
  <c r="O20" i="8"/>
  <c r="O21" i="8"/>
  <c r="O22" i="8"/>
  <c r="O24" i="8"/>
  <c r="M10" i="3"/>
  <c r="N10" i="3" s="1"/>
  <c r="M9" i="8"/>
  <c r="N9" i="8" s="1"/>
  <c r="M11" i="8"/>
  <c r="N11" i="8" s="1"/>
  <c r="M13" i="8"/>
  <c r="N13" i="8" s="1"/>
  <c r="M14" i="8"/>
  <c r="N14" i="8" s="1"/>
  <c r="M15" i="8"/>
  <c r="N15" i="8" s="1"/>
  <c r="M16" i="8"/>
  <c r="N16" i="8" s="1"/>
  <c r="M18" i="8"/>
  <c r="N18" i="8" s="1"/>
  <c r="M19" i="8"/>
  <c r="N19" i="8" s="1"/>
  <c r="M20" i="8"/>
  <c r="N20" i="8" s="1"/>
  <c r="M21" i="8"/>
  <c r="N21" i="8" s="1"/>
  <c r="M22" i="8"/>
  <c r="N22" i="8" s="1"/>
  <c r="M24" i="8"/>
  <c r="N24" i="8" s="1"/>
  <c r="L9" i="8"/>
  <c r="L11" i="8"/>
  <c r="L13" i="8"/>
  <c r="L14" i="8"/>
  <c r="L15" i="8"/>
  <c r="L16" i="8"/>
  <c r="L18" i="8"/>
  <c r="L19" i="8"/>
  <c r="L20" i="8"/>
  <c r="L21" i="8"/>
  <c r="L22" i="8"/>
  <c r="L24" i="8"/>
  <c r="M11" i="2"/>
  <c r="N11" i="2" s="1"/>
  <c r="L25" i="1"/>
  <c r="L26" i="1"/>
  <c r="L13" i="1"/>
  <c r="M13" i="1"/>
  <c r="N13" i="1" s="1"/>
  <c r="L14" i="1"/>
  <c r="M14" i="1"/>
  <c r="N14" i="1" s="1"/>
  <c r="L15" i="1"/>
  <c r="M15" i="1"/>
  <c r="N15" i="1" s="1"/>
  <c r="L16" i="1"/>
  <c r="M16" i="1"/>
  <c r="N16" i="1" s="1"/>
  <c r="L17" i="1"/>
  <c r="M17" i="1"/>
  <c r="N17" i="1" s="1"/>
  <c r="L18" i="1"/>
  <c r="M18" i="1"/>
  <c r="N18" i="1" s="1"/>
  <c r="L19" i="1"/>
  <c r="M19" i="1"/>
  <c r="N19" i="1" s="1"/>
  <c r="L20" i="1"/>
  <c r="M20" i="1"/>
  <c r="N20" i="1" s="1"/>
  <c r="L21" i="1"/>
  <c r="M21" i="1"/>
  <c r="N21" i="1" s="1"/>
  <c r="L23" i="1"/>
  <c r="M23" i="1"/>
  <c r="N23" i="1" s="1"/>
  <c r="L24" i="1"/>
  <c r="M24" i="1"/>
  <c r="N24" i="1" s="1"/>
  <c r="M25" i="1"/>
  <c r="N25" i="1" s="1"/>
  <c r="M26" i="1"/>
  <c r="N26" i="1" s="1"/>
  <c r="L27" i="1"/>
  <c r="M27" i="1"/>
  <c r="N27" i="1" s="1"/>
  <c r="L28" i="1"/>
  <c r="M28" i="1"/>
  <c r="N28" i="1" s="1"/>
  <c r="L29" i="1"/>
  <c r="M29" i="1"/>
  <c r="N29" i="1" s="1"/>
  <c r="L30" i="1"/>
  <c r="M30" i="1"/>
  <c r="N30" i="1" s="1"/>
  <c r="L31" i="1"/>
  <c r="M31" i="1"/>
  <c r="N31" i="1" s="1"/>
  <c r="L32" i="1"/>
  <c r="M32" i="1"/>
  <c r="N32" i="1" s="1"/>
  <c r="L33" i="1"/>
  <c r="M33" i="1"/>
  <c r="N33" i="1" s="1"/>
  <c r="L34" i="1"/>
  <c r="M34" i="1"/>
  <c r="N34" i="1" s="1"/>
  <c r="L35" i="1"/>
  <c r="M35" i="1"/>
  <c r="N35" i="1" s="1"/>
  <c r="O11" i="1"/>
  <c r="O12" i="2"/>
  <c r="O13" i="2"/>
  <c r="O14" i="2"/>
  <c r="O15" i="2"/>
  <c r="O16" i="2"/>
  <c r="O17" i="2"/>
  <c r="O18" i="2"/>
  <c r="O19" i="2"/>
  <c r="O20" i="2"/>
  <c r="O21" i="2"/>
  <c r="O11" i="2"/>
  <c r="O10" i="3"/>
  <c r="O11" i="3"/>
  <c r="O12" i="3"/>
  <c r="O13" i="3"/>
  <c r="O14" i="3"/>
  <c r="O15" i="3"/>
  <c r="O16" i="3"/>
  <c r="O17" i="3"/>
  <c r="O18" i="3"/>
  <c r="O19" i="3"/>
  <c r="O20" i="3"/>
  <c r="O21" i="3"/>
  <c r="O22" i="3"/>
  <c r="O23" i="3"/>
  <c r="O24" i="3"/>
  <c r="O25" i="3"/>
  <c r="O26" i="3"/>
  <c r="O27" i="3"/>
  <c r="O28" i="3"/>
  <c r="O10" i="4"/>
  <c r="O11" i="4"/>
  <c r="O13" i="4"/>
  <c r="O9" i="4"/>
  <c r="O11" i="6"/>
  <c r="O12" i="6"/>
  <c r="O14" i="6"/>
  <c r="O17" i="6"/>
  <c r="O19" i="6"/>
  <c r="O10" i="6"/>
  <c r="L10" i="6"/>
  <c r="L11" i="6"/>
  <c r="L12" i="6"/>
  <c r="L14" i="6"/>
  <c r="L17" i="6"/>
  <c r="L19" i="6"/>
  <c r="L9" i="4"/>
  <c r="L10" i="4"/>
  <c r="L11" i="4"/>
  <c r="L13" i="4"/>
  <c r="L10" i="3"/>
  <c r="L11" i="3"/>
  <c r="L12" i="3"/>
  <c r="L13" i="3"/>
  <c r="L14" i="3"/>
  <c r="L15" i="3"/>
  <c r="L16" i="3"/>
  <c r="L17" i="3"/>
  <c r="L18" i="3"/>
  <c r="L19" i="3"/>
  <c r="L20" i="3"/>
  <c r="L21" i="3"/>
  <c r="L22" i="3"/>
  <c r="L23" i="3"/>
  <c r="L24" i="3"/>
  <c r="L25" i="3"/>
  <c r="L26" i="3"/>
  <c r="L27" i="3"/>
  <c r="L28" i="3"/>
  <c r="L11" i="2"/>
  <c r="L12" i="2"/>
  <c r="L13" i="2"/>
  <c r="L14" i="2"/>
  <c r="L15" i="2"/>
  <c r="L16" i="2"/>
  <c r="L17" i="2"/>
  <c r="L18" i="2"/>
  <c r="L19" i="2"/>
  <c r="L20" i="2"/>
  <c r="L21" i="2"/>
  <c r="M11" i="1"/>
  <c r="N11" i="1" s="1"/>
  <c r="L11" i="1"/>
  <c r="M27" i="3"/>
  <c r="N27" i="3" s="1"/>
  <c r="M12" i="6"/>
  <c r="N12" i="6" s="1"/>
  <c r="M14" i="6"/>
  <c r="N14" i="6" s="1"/>
  <c r="M17" i="6"/>
  <c r="N17" i="6" s="1"/>
  <c r="M19" i="6"/>
  <c r="N19" i="6" s="1"/>
  <c r="M10" i="6"/>
  <c r="N10" i="6" s="1"/>
  <c r="M10" i="4"/>
  <c r="N10" i="4" s="1"/>
  <c r="M11" i="4"/>
  <c r="N11" i="4" s="1"/>
  <c r="M13" i="4"/>
  <c r="N13" i="4" s="1"/>
  <c r="M9" i="4"/>
  <c r="N9" i="4" s="1"/>
  <c r="M11" i="3"/>
  <c r="N11" i="3" s="1"/>
  <c r="M12" i="3"/>
  <c r="N12" i="3" s="1"/>
  <c r="M13" i="3"/>
  <c r="N13" i="3" s="1"/>
  <c r="M14" i="3"/>
  <c r="N14" i="3" s="1"/>
  <c r="M15" i="3"/>
  <c r="N15" i="3" s="1"/>
  <c r="M16" i="3"/>
  <c r="N16" i="3" s="1"/>
  <c r="M17" i="3"/>
  <c r="N17" i="3" s="1"/>
  <c r="M18" i="3"/>
  <c r="N18" i="3" s="1"/>
  <c r="M19" i="3"/>
  <c r="N19" i="3" s="1"/>
  <c r="M20" i="3"/>
  <c r="N20" i="3" s="1"/>
  <c r="M21" i="3"/>
  <c r="N21" i="3" s="1"/>
  <c r="M22" i="3"/>
  <c r="N22" i="3" s="1"/>
  <c r="M23" i="3"/>
  <c r="N23" i="3" s="1"/>
  <c r="M24" i="3"/>
  <c r="N24" i="3" s="1"/>
  <c r="M25" i="3"/>
  <c r="N25" i="3" s="1"/>
  <c r="M26" i="3"/>
  <c r="N26" i="3" s="1"/>
  <c r="M28" i="3"/>
  <c r="N28" i="3" s="1"/>
  <c r="M12" i="2"/>
  <c r="N12" i="2" s="1"/>
  <c r="M13" i="2"/>
  <c r="N13" i="2" s="1"/>
  <c r="M14" i="2"/>
  <c r="N14" i="2" s="1"/>
  <c r="M15" i="2"/>
  <c r="N15" i="2" s="1"/>
  <c r="M16" i="2"/>
  <c r="N16" i="2" s="1"/>
  <c r="M17" i="2"/>
  <c r="N17" i="2" s="1"/>
  <c r="M18" i="2"/>
  <c r="N18" i="2" s="1"/>
  <c r="M19" i="2"/>
  <c r="N19" i="2" s="1"/>
  <c r="M20" i="2"/>
  <c r="N20" i="2" s="1"/>
  <c r="M21" i="2"/>
  <c r="N21" i="2" s="1"/>
  <c r="N14" i="4" l="1"/>
  <c r="M22" i="6"/>
  <c r="M20" i="6"/>
  <c r="N20" i="6"/>
  <c r="N38" i="1"/>
  <c r="M36" i="1"/>
  <c r="M26" i="8"/>
  <c r="M16" i="4"/>
  <c r="M31" i="3"/>
  <c r="M28" i="8"/>
  <c r="N28" i="8"/>
  <c r="N26" i="8"/>
  <c r="N16" i="4"/>
  <c r="M14" i="4"/>
  <c r="N29" i="3"/>
  <c r="N31" i="3"/>
  <c r="M29" i="3"/>
  <c r="N24" i="2"/>
  <c r="M24" i="2"/>
  <c r="N22" i="2"/>
  <c r="M22" i="2"/>
  <c r="M38" i="1"/>
  <c r="N36" i="1"/>
  <c r="N22" i="6"/>
  <c r="C3" i="9" l="1"/>
  <c r="N25" i="2"/>
  <c r="N17" i="4"/>
  <c r="M17" i="4"/>
  <c r="M29" i="8"/>
  <c r="M32" i="3"/>
  <c r="N29" i="8"/>
  <c r="N32" i="3"/>
  <c r="M25" i="2"/>
  <c r="M39" i="1"/>
  <c r="N39" i="1"/>
  <c r="N23" i="6"/>
  <c r="M23" i="6"/>
</calcChain>
</file>

<file path=xl/sharedStrings.xml><?xml version="1.0" encoding="utf-8"?>
<sst xmlns="http://schemas.openxmlformats.org/spreadsheetml/2006/main" count="648" uniqueCount="458">
  <si>
    <t>OBSERVACIONES</t>
  </si>
  <si>
    <t>Los indicadores de gestión son la expresión cuantitativa del comportamiento y desempeño de un proceso que se compara con el nivel de referencia e indica si están obteniendo los resultados esperados, de acuerdo a los objetivos misiones.</t>
  </si>
  <si>
    <t>3.6</t>
  </si>
  <si>
    <t>3.8</t>
  </si>
  <si>
    <t>El personal del laboratorio usa los elementos de protección primaria de acuerdo al nivel de riesgo de los agentes químicos o infecciosos que manejan.</t>
  </si>
  <si>
    <t>5.12</t>
  </si>
  <si>
    <t>5.BIOSEGURIDAD Y MANEJO DE RESIDUOS</t>
  </si>
  <si>
    <t>Define la implementación de medidas, procedimientos básicos  de bioseguridad y manejo de residuos de acuerdo a la normatividad vigente.</t>
  </si>
  <si>
    <t>5.1</t>
  </si>
  <si>
    <t>5.2</t>
  </si>
  <si>
    <t>5.3</t>
  </si>
  <si>
    <t>5.4</t>
  </si>
  <si>
    <t>5.5</t>
  </si>
  <si>
    <t>Los procedimientos de la ruta sanitaria están  documentadas en el PGIRH especificando esquema de la ruta, franjas horarias por tipos de residuos, frecuencias, mecanismos para transportar los residuos al cuarto de almacenamiento central, responsables y uso de elementos de protección personal.</t>
  </si>
  <si>
    <t>5.6</t>
  </si>
  <si>
    <t>5.7</t>
  </si>
  <si>
    <t>El laboratorio cumple con el adecuado etiquetado de residuos para ser entregados a los gestores externos.</t>
  </si>
  <si>
    <t>El etiquetado de residuos permite establecer la trazabilidad del residuo desde su generación hasta su disposición final, la etiqueta contiene: tipo de residuo, lugar de origen, fecha de recolección y responsable del procedimiento.</t>
  </si>
  <si>
    <t>6.2</t>
  </si>
  <si>
    <t>6.3</t>
  </si>
  <si>
    <t>6.5</t>
  </si>
  <si>
    <t>6.6</t>
  </si>
  <si>
    <t>6.7</t>
  </si>
  <si>
    <t>6.8</t>
  </si>
  <si>
    <t>6.9</t>
  </si>
  <si>
    <t>3.10</t>
  </si>
  <si>
    <t>COD</t>
  </si>
  <si>
    <t>REQUISITO</t>
  </si>
  <si>
    <t xml:space="preserve">EVIDENCIA QUE LA SOPORTA </t>
  </si>
  <si>
    <t>C</t>
  </si>
  <si>
    <t>NC</t>
  </si>
  <si>
    <t>NA</t>
  </si>
  <si>
    <t>1.1</t>
  </si>
  <si>
    <t>1.2</t>
  </si>
  <si>
    <t>1.3</t>
  </si>
  <si>
    <t>1.4</t>
  </si>
  <si>
    <t>1.5</t>
  </si>
  <si>
    <t>1.6</t>
  </si>
  <si>
    <t>1.7</t>
  </si>
  <si>
    <t>1.8</t>
  </si>
  <si>
    <t>1.10</t>
  </si>
  <si>
    <t>1.11</t>
  </si>
  <si>
    <t>1.12</t>
  </si>
  <si>
    <t>1.13</t>
  </si>
  <si>
    <t>1.14</t>
  </si>
  <si>
    <t>1.15</t>
  </si>
  <si>
    <t>1.16</t>
  </si>
  <si>
    <t>1.17</t>
  </si>
  <si>
    <t>2.TALENTO HUMANO</t>
  </si>
  <si>
    <t>Son aquellos  requisitos inherentes a las políticas de personal, descripción de puestos de trabajo, y criterios que demuestren la  competencia del talento humano que labora en el laboratorio</t>
  </si>
  <si>
    <t>2.1</t>
  </si>
  <si>
    <t>2.2</t>
  </si>
  <si>
    <t>2.3</t>
  </si>
  <si>
    <t>2.8</t>
  </si>
  <si>
    <t>2.9</t>
  </si>
  <si>
    <t>2.10</t>
  </si>
  <si>
    <t>Se refiere a los requisitos mínimos de las instalaciones físicas en cuanto a: organización de secciones y áreas funcionales del espacio físico donde se desarrollan las actividades del laboratorio con su respectiva dotación, mantenimiento y sistemas de comunicación y registro.</t>
  </si>
  <si>
    <t>3.1</t>
  </si>
  <si>
    <t>3.2</t>
  </si>
  <si>
    <t>3.3</t>
  </si>
  <si>
    <t>3.4</t>
  </si>
  <si>
    <t>3.5</t>
  </si>
  <si>
    <t>3.7</t>
  </si>
  <si>
    <t>3.9</t>
  </si>
  <si>
    <t>4. REFERENCIA Y CONTRAREFERENCIA</t>
  </si>
  <si>
    <t>Evalúa el cumplimiento de los estándares de calidad y bioseguridad definidos para la recolección, manipulación, remisión, transporte y conservación de muestras</t>
  </si>
  <si>
    <t>4.1</t>
  </si>
  <si>
    <t>4.2</t>
  </si>
  <si>
    <t>4.3</t>
  </si>
  <si>
    <t>4.4</t>
  </si>
  <si>
    <t>2.11</t>
  </si>
  <si>
    <t>5.8</t>
  </si>
  <si>
    <t>5.10</t>
  </si>
  <si>
    <t>5.11</t>
  </si>
  <si>
    <t>El laboratorio tiene espacios de almacenamiento en condiciones adecuadas para asegurar la continua integridad de: elementos, insumos y reactivos.</t>
  </si>
  <si>
    <t>5.9</t>
  </si>
  <si>
    <t>6. PROCESO PRIORITARIO</t>
  </si>
  <si>
    <t>Comprenden aquellos aspectos administrativos y de gestión que hacen referencia al funcionamiento y los procesos que garantizan la realización de todas las actividades correspondientes al quehacer de los laboratorios, con eficiencia, calidad y oportunidad</t>
  </si>
  <si>
    <t>EVALUACIÓN</t>
  </si>
  <si>
    <t>6.1</t>
  </si>
  <si>
    <t>6.4</t>
  </si>
  <si>
    <t>PUNTAJE</t>
  </si>
  <si>
    <t>1.9</t>
  </si>
  <si>
    <t>Verificar que los procesos de adquisición de insumos, reactivos materiales y equipos  que sean usados en el laboratorio deben contar con el concepto técnico de la dirección o coordinación del laboratorio, o la persona que este delegue para la evaluación.</t>
  </si>
  <si>
    <t>RANGO DE CUMPLIMIENTO DE ACTA DE DE VISITA INICIAL</t>
  </si>
  <si>
    <t>OBSERVACION</t>
  </si>
  <si>
    <t>X</t>
  </si>
  <si>
    <t>Verificar la presencia de archivo para los documentos físicos y electrónicos con el tamaño adecuado de acuerdo al volumen o complejidad del laboratorio.</t>
  </si>
  <si>
    <t>Verificar la realización del mantenimiento a las instalaciones físicas para el cumplimiento de sus actividades misionales.</t>
  </si>
  <si>
    <t>El laboratorio debe mantener una programación para el mantenimiento, actualización y vacunación de software.</t>
  </si>
  <si>
    <t>El laboratorio mantiene un control de inventario  de reactivos, insumos y materiales empleados en la realización de los ensayos.</t>
  </si>
  <si>
    <t>A</t>
  </si>
  <si>
    <t>TIPO</t>
  </si>
  <si>
    <t>B</t>
  </si>
  <si>
    <t>C2</t>
  </si>
  <si>
    <t>C3</t>
  </si>
  <si>
    <t>CALIF MAXIMA</t>
  </si>
  <si>
    <t>CRITERIO</t>
  </si>
  <si>
    <t>Calificacion</t>
  </si>
  <si>
    <t>Absoluta</t>
  </si>
  <si>
    <t>Relativa</t>
  </si>
  <si>
    <t>Máximo posible</t>
  </si>
  <si>
    <t>Verificar la participación en programas de capacitación continuada que permita mantener actualizados todos sus procesos y procedimientos, en temas relacionados con el fortalecimiento del laboratorio.</t>
  </si>
  <si>
    <t>COMPROMISO</t>
  </si>
  <si>
    <t>RESPONSABLE</t>
  </si>
  <si>
    <t xml:space="preserve">FECHA DE ENTREGA </t>
  </si>
  <si>
    <t>FECHA PROYECTADA</t>
  </si>
  <si>
    <t>CONCEPTO FINAL</t>
  </si>
  <si>
    <t>CUMPLE</t>
  </si>
  <si>
    <t>NO CUMPLE</t>
  </si>
  <si>
    <t xml:space="preserve">NO APLICA </t>
  </si>
  <si>
    <t xml:space="preserve">En constancia firman: </t>
  </si>
  <si>
    <t>NOMBRE</t>
  </si>
  <si>
    <t>CARGO/ENTIDAD</t>
  </si>
  <si>
    <t>FIRMA</t>
  </si>
  <si>
    <t>Incluye todas las actividades que el laboratorio debe realizar en el marco del Sistema de Vigilancia en Salud Pública y vigilancia y control sanitario.</t>
  </si>
  <si>
    <t>DATOS DE LA VISITA DE VERIFICACION DE ESTANDARES</t>
  </si>
  <si>
    <t>Fechas de la visita</t>
  </si>
  <si>
    <t xml:space="preserve">DATOS DE LA INSTITUCION QUE RECIBE LA VISITA </t>
  </si>
  <si>
    <t>Departamento</t>
  </si>
  <si>
    <t>Dirección</t>
  </si>
  <si>
    <t>DATOS DE LA INSTITUCION QUE REALIZA LA VISITA</t>
  </si>
  <si>
    <t xml:space="preserve">Nombre </t>
  </si>
  <si>
    <t>Cargo</t>
  </si>
  <si>
    <t>Entidad</t>
  </si>
  <si>
    <t>1.18</t>
  </si>
  <si>
    <t>1.19</t>
  </si>
  <si>
    <t>1.20</t>
  </si>
  <si>
    <t xml:space="preserve">El laboratorio cuenta con un profesional  designado para coordinar y dirigir las actividades desarrolladas por la organización. 
</t>
  </si>
  <si>
    <r>
      <t xml:space="preserve">Verificar la documentación que aparece en la hoja de vida, para el personal auxiliar de apoyo a la actividad analítica y se deben ajustar las especificaciones a las normas vigentes. </t>
    </r>
    <r>
      <rPr>
        <i/>
        <sz val="11"/>
        <rFont val="Arial"/>
        <family val="2"/>
      </rPr>
      <t xml:space="preserve">
</t>
    </r>
    <r>
      <rPr>
        <i/>
        <strike/>
        <sz val="11"/>
        <color indexed="62"/>
        <rFont val="Arial"/>
        <family val="2"/>
      </rPr>
      <t/>
    </r>
  </si>
  <si>
    <t>Verificar que el procedimiento de evaluación de personal garantice su idoneidad, competencia y seguimiento para las labores asignadas se encuentre establecido.</t>
  </si>
  <si>
    <t>El laboratorio tiene espacios de almacenamiento en condiciones adecuadas de: documentos, registros, resultados tanto en medio físicos como archivos electrónicos.</t>
  </si>
  <si>
    <t>Verificar que las instrucciones de uso de cada equipo deben estar a disposición del personal que lo manipula, y el laboratorio debe archivar los manuales de operación de cada equipo con conocimiento y acceso del personal que los maneja.</t>
  </si>
  <si>
    <t>Teléfono (s)</t>
  </si>
  <si>
    <t>Ciudad</t>
  </si>
  <si>
    <t>Nombre del laboratorio</t>
  </si>
  <si>
    <t>VERDE</t>
  </si>
  <si>
    <t>AMARILLO</t>
  </si>
  <si>
    <t>ROJO</t>
  </si>
  <si>
    <t>El laboratorio tiene implementados sistemas de comunicación, informática y conectividad garantizando la comunicación al interior y al exterior del mismo, con todos sus usuarios de acuerdo a la ubicación geográfica y al grado de complejidad</t>
  </si>
  <si>
    <t>El laboratorio realiza control documental del archivo físico y magnético preservado de acuerdo a la normatividad vigente y las tablas de retención documental establecidas en la institución</t>
  </si>
  <si>
    <t>El laboratorio hace parte del organigrama de la entidad, con los niveles de autoridad e interrelaciones asignadas a cada uno de los integrantes de la estructura funcional.</t>
  </si>
  <si>
    <t>Desde la coordinación o dirección del laboratorio se desarrollan las actividades necesarias para garantizar que la totalidad del recurso humano del laboratorio conoce, comprende e implementa los procesos, programas, procedimientos y documentación del SGC</t>
  </si>
  <si>
    <t>Solicitar evidencias de actividades de capacitación que ha tenido el personal con respecto al sistema de gestión de la calidad, los documentos del SGC deben estar disponibles para el personal que labora en el laboratorio.</t>
  </si>
  <si>
    <t xml:space="preserve">Se debe verificar que se encuentre documentado e implementado un sistema de gestión de la calidad (SGC) enfocado a la mejora continua de  todos sus procesos. </t>
  </si>
  <si>
    <t>El laboratorio establece directrices y procedimientos que garantizan la protección de la información de los resultados emitidos de manera directa (impreso) o indirecta (vía electrónica, vía telefónica)</t>
  </si>
  <si>
    <t xml:space="preserve">El laboratorio tiene definido el canal de comunicación para la transmisión y reporte de resultados de forma escrita y por vía electrónica, además de registrar los reportes que se suministran por vía telefónica.
</t>
  </si>
  <si>
    <t xml:space="preserve">*Verificar directrices o el procedimiento establecido
*Solicitar un reporte de resultado de laboratorio escrito y otro por vía electrónica con fecha al azar, y revisar el libro o archivo con el registro de reportes entregados por vía telefónica. (si aplica).
</t>
  </si>
  <si>
    <t>1.21</t>
  </si>
  <si>
    <t>1.22</t>
  </si>
  <si>
    <t>1.23</t>
  </si>
  <si>
    <t>El laboratorio dispone de una persona con el conocimiento técnico y/o profesional, debidamente certificado en temas ambientales encargada de liderar la gestión ambiental.</t>
  </si>
  <si>
    <t>El laboratorio dispone de personal de apoyo para servicios generales (aseo, mantenimiento general, vigilancia) de sus instalaciones, de forma permanente.</t>
  </si>
  <si>
    <t>El laboratorio cuenta con manuales de uso o  tiene documentado el procedimiento de manipulación, cuidado y utilización segura, de cada uno de los equipos, señalando las precauciones que se deben tener en cuenta. Este es conocido y está disponible para el usuario</t>
  </si>
  <si>
    <t>Solicitar de uno a dos documentos de los equipos donde se encuentren las instrucciones generales de uso en español (Instructivos), y verificar su ubicación (cerca del equipo y de fácil acceso).</t>
  </si>
  <si>
    <t>El laboratorio tiene implementado un plan de mantenimiento a sus instalaciones físicas.</t>
  </si>
  <si>
    <t>Verificar que el laboratorio cuente con un sistema en Red funcionando. mínimo debe existir comunicación entre secciones y/o áreas por medio del uso de teléfono con extensiones cuando se encuentren separadas, y garantizar el acceso a internet.</t>
  </si>
  <si>
    <t xml:space="preserve">*Verificar red telefónica funcionando (interna entre secciones y coordinación y externa)
*Verificar el acceso continuo a internet.
</t>
  </si>
  <si>
    <t>*Revisar los registros y las fechas de programación y realización de mantenimiento a los softwares de todos los equipos, al menos una vez al año.</t>
  </si>
  <si>
    <t>El laboratorio establece e implementa un sistema de gestión de calidad (SGC) evidenciado en una plataforma documental aprobada que de respuesta a las necesidades del mismo en coherencia con el portafolio de servicios</t>
  </si>
  <si>
    <t>En el plan de gestión integral de residuos generados en la atención en salud y otras actividades, deben establecerse los procedimientos de desactivación, que deben incluir la totalidad de los residuos generados por el laboratorio basados en la caracterización de los mismos por cada sección o área de trabajo los cuales deben ser descritos en el plan</t>
  </si>
  <si>
    <t>OBSERVACIONES ( FORTALEZAS, HALLAZGOS)</t>
  </si>
  <si>
    <t>3.11</t>
  </si>
  <si>
    <t>3.12</t>
  </si>
  <si>
    <t>3.13</t>
  </si>
  <si>
    <t>3.14</t>
  </si>
  <si>
    <t>3.15</t>
  </si>
  <si>
    <t>3.16</t>
  </si>
  <si>
    <t>3.17</t>
  </si>
  <si>
    <t>3.18</t>
  </si>
  <si>
    <t>3.19</t>
  </si>
  <si>
    <t>5.13</t>
  </si>
  <si>
    <t>5.14</t>
  </si>
  <si>
    <t>5.15</t>
  </si>
  <si>
    <t>5.16</t>
  </si>
  <si>
    <t xml:space="preserve">Verificar la existencia de una persona responsable de liderar el SGC, que realice las capacitaciones, implementación, seguimiento y evaluación del sistema de gestión de calidad en el laboratorio </t>
  </si>
  <si>
    <t>Microbiológico de agua potable</t>
  </si>
  <si>
    <t>Fisicoquímico de agua potable</t>
  </si>
  <si>
    <t>SUSPENSIÓN DE METODOLOGÍA</t>
  </si>
  <si>
    <r>
      <t xml:space="preserve">En este rango se encuentran los laboratorios que tienen un porcentaje de cumplimiento del </t>
    </r>
    <r>
      <rPr>
        <u/>
        <sz val="10"/>
        <color indexed="8"/>
        <rFont val="Arial"/>
        <family val="2"/>
      </rPr>
      <t>80 al 100%</t>
    </r>
    <r>
      <rPr>
        <sz val="10"/>
        <color indexed="8"/>
        <rFont val="Arial"/>
        <family val="2"/>
      </rPr>
      <t xml:space="preserve"> de los requisitos de la herramienta aplicada</t>
    </r>
  </si>
  <si>
    <t xml:space="preserve">PORCENTAJE </t>
  </si>
  <si>
    <t>6.10</t>
  </si>
  <si>
    <t xml:space="preserve">Otra </t>
  </si>
  <si>
    <t xml:space="preserve">HALLAZGOS: (FRENTE A LOS HALLAZGOS EN ESTE ESPACIO CONSIGNADOS SE DEBE LEVANTAR PLAN DE ACCIÓN) </t>
  </si>
  <si>
    <r>
      <t>En este rango se encuentran los laboratorios que tienen un porcentaje de cumplimiento del 30</t>
    </r>
    <r>
      <rPr>
        <u/>
        <sz val="10"/>
        <color indexed="8"/>
        <rFont val="Arial"/>
        <family val="2"/>
      </rPr>
      <t xml:space="preserve"> al 79.9%</t>
    </r>
    <r>
      <rPr>
        <sz val="10"/>
        <color indexed="8"/>
        <rFont val="Arial"/>
        <family val="2"/>
      </rPr>
      <t xml:space="preserve"> de los requisitos de la herramienta aplicada</t>
    </r>
  </si>
  <si>
    <r>
      <t xml:space="preserve">En este rango se encuentran los laboratorios que tienen un porcentaje de cumplimiento del </t>
    </r>
    <r>
      <rPr>
        <u/>
        <sz val="10"/>
        <rFont val="Arial"/>
        <family val="2"/>
      </rPr>
      <t>1 al 29,9%</t>
    </r>
    <r>
      <rPr>
        <sz val="10"/>
        <rFont val="Arial"/>
        <family val="2"/>
      </rPr>
      <t xml:space="preserve"> de los requisitos de la herramienta aplicada</t>
    </r>
  </si>
  <si>
    <t xml:space="preserve">DEBILIDADES: </t>
  </si>
  <si>
    <t xml:space="preserve">APLICA </t>
  </si>
  <si>
    <t xml:space="preserve">Identifique la situación a la que aplica: </t>
  </si>
  <si>
    <t>Calificación inferior al 30% en la primera visita de verificación</t>
  </si>
  <si>
    <t>El laboratorio está legalmente constituido</t>
  </si>
  <si>
    <t>*Verificar la documentación donde soporte su constitución legal.</t>
  </si>
  <si>
    <t xml:space="preserve">HERRAMIENTA DE VERIFICACIÓN DE ESTÁNDARES DE CALIDAD EN SALUD PÚBLICA 
LABORATORIOS DE ANALISIS FISICO QUIMICO Y MICROBIOLOGICO DE AGUAS </t>
  </si>
  <si>
    <t xml:space="preserve">Nombre del acueducto (laboratorio de control) </t>
  </si>
  <si>
    <t>SI</t>
  </si>
  <si>
    <t xml:space="preserve">NO </t>
  </si>
  <si>
    <t xml:space="preserve">Microbiológicos: </t>
  </si>
  <si>
    <t>Especifique el tipo de análisis que realiza el laboratorio:</t>
  </si>
  <si>
    <t xml:space="preserve">MEDIDA SANITARIA </t>
  </si>
  <si>
    <t>COMPROMISOS ENTIDAD TERRITORIAL DE SALUD - LABORATORIO DE SALUD PÚBLICA</t>
  </si>
  <si>
    <t>COMPROMISOS LABORATORIO VISITADO</t>
  </si>
  <si>
    <t>Calificación menor al 80% en el segundo seguimiento realizado</t>
  </si>
  <si>
    <t>*Verificar cronograma de capacitaciones del laboratorio
*Registro de listado de asistencia a las capacitaciones realizadas sobre el sistema de gestión de calidad, verificando que se encuentre el personal del laboratorio incluido</t>
  </si>
  <si>
    <t xml:space="preserve">Cuál o Cuales? </t>
  </si>
  <si>
    <t>1.24</t>
  </si>
  <si>
    <t>1.25</t>
  </si>
  <si>
    <t xml:space="preserve">Se debe verificar que el laboratorio tiene identificados, clasificados, y actualizados los posibles riesgos que se presenten incluyendo los riesgos asociados a los temas técnicos, sanitarios, y ambientales.
Verificar que el laboratorio cuenta con una metodología que define el nivel de impacto del riesgo y grado de probabilidad de ocurrencia del mismo, y además las actividades a desarrollar para disminuir su ocurrencia y/o generación de acciones preventivas
</t>
  </si>
  <si>
    <t>El laboratorio debe contar con un manual o procedimiento de perfiles de cargos que garantice el cumplimiento de todas las actividades misionales definidas por norma o lineamientos nacionales.</t>
  </si>
  <si>
    <t>El Laboratorio cuenta con manual de perfiles de puestos de trabajo, con el personal administrativo, técnico y profesional, con el debido nivel de competencia para el desarrollo de las funciones asignadas de acuerdo al cargo.</t>
  </si>
  <si>
    <t>La construcción o remodelación de la planta física del laboratorio se realizó cumpliendo las especificaciones de la norma vigente en sismo resistencia.</t>
  </si>
  <si>
    <t>*Solicitar las constancias emitidas por autoridad competente que certifican que la edificación ha sido construida bajo las normas de Sismo resistencias vigentes.</t>
  </si>
  <si>
    <t>Todas las secciones y áreas del laboratorio están dotadas con tomas de agua y desagües que permiten la fácil limpieza de los materiales en procedimientos de lavado y descontaminación.</t>
  </si>
  <si>
    <t>Observar si está disponible y funcionando el sistema de ventilación, aire acondicionado, ventanas, observar en funcionamiento los filtros de aire, si se requieren.
*Verificar el mantenimiento, si aplica.</t>
  </si>
  <si>
    <t>El laboratorio cuenta con la dotación y equipamiento suficiente para garantizar las actividades del laboratorio.</t>
  </si>
  <si>
    <t>Verificar la presencia de equipos teniendo en cuenta el volumen y frecuencias de muestras y desarrollo tecnológico, entre otros.</t>
  </si>
  <si>
    <t>*Solicitar y revisar contenido del plan metrológico y el seguimiento realizado.</t>
  </si>
  <si>
    <t>Verificar la implementación del procedimiento de cadena de custodia debe estar documentado y socializado al personal del laboratorio.</t>
  </si>
  <si>
    <t>*Solicitar el documento donde se define uso y aplicaciones de la cadena de custodia para las muestras que maneja el laboratorio.
*Verificar el formato de cadena de custodia las fechas y las firmas de quienes manejaron la muestra.</t>
  </si>
  <si>
    <t>4.5</t>
  </si>
  <si>
    <t>El Laboratorio en el momento de la visita realiza análisis de control para el acueducto (autorizado)</t>
  </si>
  <si>
    <t>Todos los residuos generados en el laboratorio deben cuantificarse y registrarse en el formato RH1 de acuerdo a lo establecido en la Resolución 1164 de 2002 que permita calcular los indicadores de gestión interna y emitir los informes que la autoridad sanitaria o ambiental solicite.</t>
  </si>
  <si>
    <t>El laboratorio cuenta con los registros o permisos de vertimientos y  emisiones atmosféricas por parte de la autoridad ambiental competente.</t>
  </si>
  <si>
    <t>El laboratorio debe documentar el plan de contingencia para el manejo de residuos ante accidente o cualquier eventualidad.</t>
  </si>
  <si>
    <t>Verificar la presencia  de recipientes adecuados y suficientes para la segregación residuos en las diferentes secciones
Guardianes
Bolsas plásticas
Canecas</t>
  </si>
  <si>
    <t>El laboratorio cumple con las especificaciones técnicas de los recipientes para la recolección de residuos (reutilizables, desechables, cortopunzantes, químicos y radiactivos)</t>
  </si>
  <si>
    <t>La segregación de residuos en todas las áreas del laboratorio debe realizarse en recipientes adecuados por dimensiones, tipo y resistencia de los materiales y rotulado con pictogramas de acuerdo al tipo de residuo según Resolución 1164 de 2002.</t>
  </si>
  <si>
    <t>En el plan de gestión integral de residuos generados en la atención en salud y otras actividades, deben establecerse los procedimientos de tratamiento y disposición final de los residuos peligrosos, el cual debe incluir la totalidad de los residuos generados por el laboratorio basados en la caracterización de los mismos por cada sección o área de trabajo los cuales deben ser descritos en el plan</t>
  </si>
  <si>
    <t xml:space="preserve">Los criterios de adecuación para el cuarto de almacenamiento de residuos, deben estar basados en los establecidos en la Resolución 1164 de 2002  numeral 7.2.6. </t>
  </si>
  <si>
    <t>5.17</t>
  </si>
  <si>
    <t>2.4</t>
  </si>
  <si>
    <t>2.5</t>
  </si>
  <si>
    <t>2.6</t>
  </si>
  <si>
    <t>2.7</t>
  </si>
  <si>
    <t>Verificar la existencia de un procedimiento implementado de inducción y entrenamiento técnico para el personal que ingresa nuevo definiendo: personal designado para entrenar, responsabilidades, procedimientos, tiempos y evaluación de resultados.</t>
  </si>
  <si>
    <t>El laboratorio cuenta con un plan metrológico implementado para garantizar el adecuado funcionamiento de los equipos, la confiabilidad y seguridad de las mediciones.</t>
  </si>
  <si>
    <t>El laboratorio debe tener estipulado el procedimiento de registro y de almacenamiento de la información generada como: resultados de las pruebas, datos de control de calidad, datos de notificaciones. Además se definen responsabilidades y niveles de acceso para el manejo de la información.</t>
  </si>
  <si>
    <t>El laboratorio tiene documentado el procedimiento de cadena custodia para las muestras que lo requieran  de acuerdo a las exigencias de ley. (Aplica para laboratorios de control)</t>
  </si>
  <si>
    <t xml:space="preserve">*Solicitar tabla de retención documental, e indagar por dos documentos que se encuentren registrados en la tabla. (solo aplica para entidades públicas)
</t>
  </si>
  <si>
    <t>El laboratorio cuenta  con técnicas analíticas estandarizadas, verificadas o validadas.</t>
  </si>
  <si>
    <t xml:space="preserve">Verificar que el laboratorio disponga de estrategias que le permitan asegurar el control de datos y la transferencia de los mismos. </t>
  </si>
  <si>
    <t xml:space="preserve">El laboratorio tiene un plan para la gestión integral de los residuos o desechos peligrosos generados en sus diferentes secciones y áreas de trabajo ajustado a su grado de complejidad y de acuerdo a la normatividad vigente
</t>
  </si>
  <si>
    <t>El Laboratorio adopta el código de colores para los recipientes de recolección de residuos y realiza una correcta separación de residuos, de acuerdo a la actividad desarrollada por cada sección del  laboratorio.</t>
  </si>
  <si>
    <t>Según el plan para la gestión integral de los residuos o desechos peligrosos se deben seguir las especificaciones de código de colores para el manejo de residuos.</t>
  </si>
  <si>
    <t>Características adicionales definidas en mapa de riesgo o exigido por autoridad sanitaria</t>
  </si>
  <si>
    <t xml:space="preserve">Fisicoquímicos: </t>
  </si>
  <si>
    <t xml:space="preserve">1.ORGANIZACIÓN Y GESTIÓN </t>
  </si>
  <si>
    <t xml:space="preserve">HERRAMIENTA DE VERIFICACIÓN DE ESTÁNDARES DE CALIDAD </t>
  </si>
  <si>
    <t xml:space="preserve">MODO DE VERIFICACIÓN </t>
  </si>
  <si>
    <t xml:space="preserve">* Documento en el que se encuentra el organigrama, ubicar el laboratorio.
* El organigrama se puede encontrar como anexo del manual del sistema de gestión de calidad.
</t>
  </si>
  <si>
    <t>El laboratorio tiene todos los procedimientos técnicos, administrativos o de gestión de las pruebas realizadas desde la toma de muestras, procesamiento y emisión de resultados, documentados y aprobados.</t>
  </si>
  <si>
    <t>Revisar en el contenido del manual de calidad que debe contener como mínimo: alcance, definición de responsabilidades, política y objetivos de calidad, estructura de la documentación, seguimiento y medición, análisis de datos y control de registros</t>
  </si>
  <si>
    <t>El plan de auditoría debe tener un cronograma y un registro sobre sus hallazgos.</t>
  </si>
  <si>
    <t xml:space="preserve">*Solicitar el Procedimiento de auditoria interna.
*Revisar existencia de plan o programa de auditorías.        
*Revisar informes de auditorías: hallazgos acciones preventivas y correctivas.
</t>
  </si>
  <si>
    <t>Los documentos y archivos del laboratorio deben ser preservados según normatividad vigente (Tabla de retención documental).
Para laboratorios públicos "Ley 594 de 2000, Decreto 2578 de 2012,  Decreto 2609 de 2012, acuerdo 005 de 2013, Decreto 106 de 2015"</t>
  </si>
  <si>
    <t>El laboratorio evalúa los resultados de su gestión frente a los objetivos y las responsabilidades según su competencia por medio de Indicadores y toma acciones frente a los resultados obtenidos.</t>
  </si>
  <si>
    <t>*Solicitar la hoja de vida de los indicadores.
*Solicitar el seguimiento y análisis de los tres últimos períodos de medición.
*Solicitar las acciones tomadas.</t>
  </si>
  <si>
    <t>El laboratorio implementa y desarrolla una política de Gestión del Riesgo a través de planes para el adecuado tratamiento de riesgos que garantizan  el cumplimiento de su misión y objetivos dentro de la organización.</t>
  </si>
  <si>
    <t>El laboratorio planifica y hace seguimiento a  la adquisición de: dotación y mantenimiento de equipos,  capacitaciones, reactivos-estándares, e insumos suficientes para realizar las actividades requeridas en sus actividades misionales.</t>
  </si>
  <si>
    <t xml:space="preserve">En la planeación anual de actividades, se deben evidenciar los requerimientos de reactivos, equipos, insumos necesarios para la ejecución de sus actividades durante un período establecido de tiempo. </t>
  </si>
  <si>
    <t>*Solicitar el POA verificando el Plan de necesidades o plan de compras planificadas a un año donde incluya capacitaciones, reactivos, estándares, insumos y adquisición y mantenimiento de equipos y los seguimientos respectivos.</t>
  </si>
  <si>
    <t>Solicitar los procedimientos de recepción y almacenamiento de insumos, reactivos y materiales consumibles que se requieren para los ensayos, y el control de calidad.</t>
  </si>
  <si>
    <t>*Solicitar el control de inventarios de reactivos, de insumos y materiales. 
*Verificar como funciona dicho control.
* Verificar vigencia de reactivos e insumos.</t>
  </si>
  <si>
    <t>*Revisar procedimiento de acciones preventivas, correctivas o de mejora. 
*Revisar los seguimientos a los planes de acción de las acciones preventivas y la actualización del consolidado de acciones preventivas y  correctivas. 
*Se cuenta con acciones preventivas formuladas para actividades técnicas o para riesgos.
*Resultado de las Auditorias internas y externas.
*Reportes de producto o servicio no conforme.
*Reporte de trabajo de ensayo no conforme.</t>
  </si>
  <si>
    <t xml:space="preserve">*Plan de contingencia para emergencias sanitarias. 
 *Verificar listado de responsables principales y suplentes definidos en el plan.
*Verificar el listado de laboratorios para apoyo de la actividad de Red.
*Verificar la existencia de cadena de llamadas.
</t>
  </si>
  <si>
    <t xml:space="preserve">*Solicitar el procedimiento de adquisición de bienes y suministros (compras). 
*Solicitar mínimo dos (2) conceptos técnicos emitidos por el laboratorio, de evaluación a proveedores de insumos, reactivos, materiales consumibles y  servicios utilizados en el laboratorio.
* Solicitar certificados de análisis de reactivos y fichas técnicas.
</t>
  </si>
  <si>
    <t xml:space="preserve">* Verificar certificación de materiales de referencia y/o MRC
* Soporte de actividades metrológicas, como certificación de calibración (proveedor acreditado bajo ISO/IEC 17025 verificar tenga el alcance que se requiere) 
</t>
  </si>
  <si>
    <r>
      <t>El laboratorio realiza aseguramiento de la calidad para todas las pruebas que realiza-</t>
    </r>
    <r>
      <rPr>
        <b/>
        <sz val="11"/>
        <rFont val="Arial"/>
        <family val="2"/>
      </rPr>
      <t xml:space="preserve">aseguramiento del método: </t>
    </r>
    <r>
      <rPr>
        <sz val="11"/>
        <rFont val="Arial"/>
        <family val="2"/>
      </rPr>
      <t xml:space="preserve">
Esquemas de control de calidad para asegurar la validez del ensayo (controles de kit, material de referencia, de tercera opinión, muestras caracterizadas)
*Control de datos de resultado de la medición a través de cartas control. 
</t>
    </r>
  </si>
  <si>
    <r>
      <t>El laboratorio realiza aseguramiento de la calidad para todas las pruebas que realiza-</t>
    </r>
    <r>
      <rPr>
        <b/>
        <sz val="11"/>
        <rFont val="Arial"/>
        <family val="2"/>
      </rPr>
      <t xml:space="preserve">aseguramiento del método: </t>
    </r>
    <r>
      <rPr>
        <sz val="11"/>
        <rFont val="Arial"/>
        <family val="2"/>
      </rPr>
      <t xml:space="preserve">
Técnicas analíticas estandarizadas, verificadas o validadas.
</t>
    </r>
  </si>
  <si>
    <r>
      <t xml:space="preserve">El laboratorio realiza aseguramiento de la calidad para todas las pruebas que realizadas </t>
    </r>
    <r>
      <rPr>
        <b/>
        <sz val="11"/>
        <rFont val="Arial"/>
        <family val="2"/>
      </rPr>
      <t xml:space="preserve">Evaluación del desempeño:
</t>
    </r>
    <r>
      <rPr>
        <sz val="11"/>
        <rFont val="Arial"/>
        <family val="2"/>
      </rPr>
      <t xml:space="preserve">Participación, desempeño y acciones tomadas (documentadas) en caso de resultados no satisfactorios y cuestionables.
</t>
    </r>
  </si>
  <si>
    <t xml:space="preserve">El laboratorio cuenta con un procedimiento que defina el contenido y responsabilidades, para la generación, emisión, aprobación y entrega de los informes o reportes de resultados. </t>
  </si>
  <si>
    <t>Verificar si los reportes emitidos contiene lo declarado en el procedimiento.
El laboratorio tiene estandarizado  el reporte de resultados.</t>
  </si>
  <si>
    <t>*Indagar que el procedimiento incluya responsabilidades para la generación, emisión, aprobación y entrega de los informes o reportes de resultados, así mismo la emisión de copias de resultados y verificar un reporte de copia.</t>
  </si>
  <si>
    <t>HERRAMIENTA DE VERIFICACIÓN DE ESTÁNDARES DE CALIDAD</t>
  </si>
  <si>
    <t>*Procedimiento o manual de perfiles de puestos de trabajo del laboratorio. 
*Corroborar con lo definido en el procedimiento o manual con hojas de vida.</t>
  </si>
  <si>
    <t>El personal que realiza tareas específicas en el área administrativa y de apoyo al laboratorio, está calificado sobre la base de una formación y experiencia apropiada, demostradas según el cargo lo requiera.</t>
  </si>
  <si>
    <t>*Revisar en las hojas de vida del personal administrativo, sea este bachiller, técnico o auxiliar administrativo, así como del personal técnico o auxiliar de laboratorio, que estén consignados los siguientes documentos:
*Certificación y copia de Títulos de formación académica y/o técnica, que correspondan a las funciones que este ocupando la persona en el laboratorio.
*Certificación de experiencia no menor a un año.</t>
  </si>
  <si>
    <t>Revisar la hoja de vida del responsable de calidad verificando los siguientes aspectos:
*Título de profesional preferiblemente del área de la salud.
*Formación específica certificada en la Norma ISO/IEC 17025
*Certificación de experiencia laboral no inferior a doce meses de experiencia profesional relacionada.
*Verificar contra perfil definido en manual de calidad del laboratorio.</t>
  </si>
  <si>
    <t>Los laboratorios deben asegurarse de tener  profesional(es) que asegure(n) el cumplimiento de SGC en lo relativo a las operaciones técnicas del Laboratorio con  formación técnica para apoyar, revisar y soportar los resultados obtenidos en el laboratorio.</t>
  </si>
  <si>
    <t>* Verificar la asignación de funciones de liderazgo técnico para cada unidad del laboratorio.
* Verificar contra perfil definido en manual de calidad del laboratorio.</t>
  </si>
  <si>
    <t>Desde la dirección o coordinación del laboratorio está asignado director/responsable técnico necesario para la supervisión del cumplimiento de las diversas actividades de las áreas.</t>
  </si>
  <si>
    <t>Verificar la existencia de un programa de manejo de residuos liderado por una persona competente, teniendo en cuenta el volumen de residuos generados.</t>
  </si>
  <si>
    <t>De acuerdo a competencia y complejidad del laboratorio, se debe verificar la existencia  de un profesional o técnico encargado de liderar la gestión ambiental.
*Revisar hoja de vida de la persona encargada de la gestión ambiental. 
*Certificación y copia de títulos de formación académica (técnico o profesional), que correspondan al cargo que confirme su formación en el tema ambiental.
*Certificación de experiencia laboral no inferior a 1 (un) año, ejerciendo las competencias laborales exigidas por el cargo.
*Verificar en el manual o procedimientos ambientales, de manejo de residuos según aplique el perfil del personal designado.</t>
  </si>
  <si>
    <t>Verificar la presencia permanente de personal de aseo y vigilancia de sus instalaciones, bien sea por vinculación directa o contratación de prestación de servicios.</t>
  </si>
  <si>
    <t xml:space="preserve">*Verificar que en el Laboratorio se cuente con personal de apoyo para servicios generales (aseo, vigilancia) de forma continua, durante los últimos dos años (24 meses).
 *Si se trata de una empresa contratada por prestación de servicios, verificar el objeto contractual, tiempo de contratación durante los dos últimos años. </t>
  </si>
  <si>
    <t>*Verificar plan de capacitaciones, el seguimiento al plan y la eficacia.        
*Solicitar 2 certificaciones de capacitaciones o  actualizaciones en relación con lo programado.</t>
  </si>
  <si>
    <t>El laboratorio realiza seguimiento al desempeño técnico con periodicidad definida al personal de laboratorio tanto profesional, técnico o de apoyo al laboratorio, independiente de su modalidad de vinculación.</t>
  </si>
  <si>
    <r>
      <t>* Verificar la evaluación de la competencia del personal profesional y asistencial, así como</t>
    </r>
    <r>
      <rPr>
        <strike/>
        <sz val="11"/>
        <rFont val="Arial"/>
        <family val="2"/>
      </rPr>
      <t xml:space="preserve"> </t>
    </r>
    <r>
      <rPr>
        <sz val="11"/>
        <rFont val="Arial"/>
        <family val="2"/>
      </rPr>
      <t>el seguimiento realizado.
* Revisar frecuencia definida en el procedimiento definido para tal fin.</t>
    </r>
  </si>
  <si>
    <t xml:space="preserve">HERRAMIENTA DE VERIFICACIÓN DE ESTNDARES DE CALIDAD </t>
  </si>
  <si>
    <t xml:space="preserve">3. INFRAESTRUCTURA Y DOTACIÓN </t>
  </si>
  <si>
    <t>Indagar sobre la designación de un área específica para realizar el pesaje de reactivos, insumos, y materiales requeridos en las diferentes secciones del laboratorio.</t>
  </si>
  <si>
    <t>El laboratorio cuenta con un área específica para pesaje que garantice el óptimo funcionamiento de las balanzas.</t>
  </si>
  <si>
    <t>* Realizar visita al área de pesaje, y verificar condiciones de funcionamiento: mesones estables, libres de corrientes de aire y de todo tipo de vibraciones. 
*Verificar que los mesones y superficies sean de materiales no porosos, de fácil limpieza y desinfección. 
*Verificar registro de control de humedad y temperatura del área.</t>
  </si>
  <si>
    <t>*Verificar: presencia de luz natural y artificial suficiente en las instalaciones, ubicación de las cabinas de bioseguridad, presencia de termómetros e higrómetros en las secciones.
 *Indagar por el registro de control de temperatura y humedad del ambiente (aire acondicionado), controles de esterilidad para las áreas y los equipos que aplica. 
*Verificar registro de control de humedad y temperatura de al menos varias secciones al azar. 
*Verificar el control de desinfección de áreas en la sección de microbiología.
*Verificar las acciones tomadas frente a los resultados obtenidos.</t>
  </si>
  <si>
    <t xml:space="preserve">Verificar que el laboratorio registra, realiza seguimiento y análisis de las condiciones ambientales de las áreas técnicas y  valida el impacto frente al uso del área. </t>
  </si>
  <si>
    <t>Observar las pocetas que tiene el laboratorio, y verificar si tienen las especificaciones técnicas requeridas. (llaves cuello de ganso y pocetas con mínimo 30 cm de profundidad).</t>
  </si>
  <si>
    <t>Verificar el lavado de material y desinfección en cada una de las secciones que se requieran.</t>
  </si>
  <si>
    <t>El laboratorio cuenta con áreas separadas e independientes para el lavado de material para las áreas de microbiología y fisicoquímico de aguas para consumo humano y otras.</t>
  </si>
  <si>
    <t>*Verificar que se cuenta con áreas diferenciadas para lavado de material en las secciones de análisis fisicoquímico y microbiológico de agua potable.</t>
  </si>
  <si>
    <t>El laboratorio tiene espacios de almacenamiento en condiciones adecuadas para asegurar la continua integridad para  todo tipo de muestras que requieran ser almacenadas.</t>
  </si>
  <si>
    <t>Verificar que el laboratorio cuente con espacios para almacenamiento de muestras en condiciones adecuadas, asegurando la cadena de custodia en los casos requeridos y debidamente almacenados.</t>
  </si>
  <si>
    <t>*Indagar sobre la ubicación de lugares de almacenamiento de las muestras de aguas para consumo humano (muestras y contramuestras)
*Verificar controles de temperatura de equipos de refrigeración o congelación.</t>
  </si>
  <si>
    <t>*Indagar sobre la ubicación del archivo, inspeccionar visualmente (humedad, acceso, volumen, entre otros).</t>
  </si>
  <si>
    <t>*Verificar la presencia de equipos básicos de acuerdo al área de procesamiento y por secciones del laboratorio.</t>
  </si>
  <si>
    <t>El laboratorio mantiene copia de seguridad de la información generada y además determina los niveles de acceso de acuerdo a las responsabilidades del personal que maneja la información.</t>
  </si>
  <si>
    <t>El laboratorio cuenta con programas periódicos de mantenimiento, actualización y protección de software.</t>
  </si>
  <si>
    <t>HERRAMIENTA DE VERIFICACIÓN DE ESTÁNDARES DE CALIDAD EN SALUD PÚBLICA</t>
  </si>
  <si>
    <t>El laboratorio debe contar con un procedimiento  de recepción, manejo y transporte de muestras.
El laboratorio cuenta con procedimientos de envío o remisión de muestras para agua de consumo humano.</t>
  </si>
  <si>
    <r>
      <t>*Verificar la existencia del procedimiento de recepción, manejo y transporte de muestras
*Ver</t>
    </r>
    <r>
      <rPr>
        <sz val="11"/>
        <color indexed="8"/>
        <rFont val="Arial"/>
        <family val="2"/>
      </rPr>
      <t xml:space="preserve">ificar la existencia del procedimiento de toma, envío, remisión o transporte de muestras de aguas para consumo humano.
</t>
    </r>
    <r>
      <rPr>
        <sz val="11"/>
        <rFont val="Arial"/>
        <family val="2"/>
      </rPr>
      <t xml:space="preserve">
*Verificar el tiempo para la entrega de los resultados.
</t>
    </r>
  </si>
  <si>
    <r>
      <t>Desde la coordinación o dirección del laboratorio se asegura que todos los procedimiento</t>
    </r>
    <r>
      <rPr>
        <sz val="11"/>
        <color indexed="8"/>
        <rFont val="Arial"/>
        <family val="2"/>
      </rPr>
      <t>s o lineamientos</t>
    </r>
    <r>
      <rPr>
        <sz val="11"/>
        <rFont val="Arial"/>
        <family val="2"/>
      </rPr>
      <t xml:space="preserve"> incluidos en referencia y contrareferencia son del conocimiento del personal involucrado en la actividad.</t>
    </r>
  </si>
  <si>
    <t>El laboratorio se asegura de capacitar a su personal sobre los procedimientos o lineamientos de referencia y contrareferencia  a seguir para los eventos de interés en salud pública.</t>
  </si>
  <si>
    <t>El laboratorio tiene establecidos  procedimientos para la verificación de la trazabilidad de las muestras.</t>
  </si>
  <si>
    <t>La trazabilidad comienza con la recepción de muestras y su identificación hasta que se genera el informe del resultado. Permite realizar el rastreo de las muestras y establecer responsabilidades</t>
  </si>
  <si>
    <t>El laboratorio cuenta con un manual o procedimiento de bioseguridad aprobado, implementado y divulgado.</t>
  </si>
  <si>
    <t>Verificar la existencia y el contenido del manual de bioseguridad en lo que hace referencia a las muestras procesadas en el laboratorio y comprobar la disponibilidad que tienen todos los integrantes del laboratorio del mismo.</t>
  </si>
  <si>
    <t>Verificar el contenido del manual de bioseguridad en lo que hace referencia nivel de riesgo biológico y químico asociado a las muestras que manipula.</t>
  </si>
  <si>
    <t>Debe indagarse sobre el tipo de agentes químicos o infecciosos manejados por el laboratorio y guiarse por la clasificación del manual de Bioseguridad de la Organización Mundial de la Salud para dichos agentes en cuanto a los niveles de Bioseguridad.</t>
  </si>
  <si>
    <t xml:space="preserve">*Observar el uso de tapabocas, gorro, guantes, mascarillas, batas blancas y desechables, calzado cerrado en el personal del laboratorio en las áreas que aplique.
</t>
  </si>
  <si>
    <t>El laboratorio cuenta con cabinas de bioseguridad para el manejo y procesamiento de muestras infecciosas.</t>
  </si>
  <si>
    <t xml:space="preserve">*Solicitar el plan para la gestión integral de los residuos o desechos peligrosos generados y verificar que el documento describa y este acorde a los procedimientos que están implementados en el laboratorio acorde a los requerimientos del decreto 1076 de 2015 especialmente el tema de caracterización
</t>
  </si>
  <si>
    <t>*Durante el recorrido verificar que los recipientes contengan los residuos que especifica el código colores.</t>
  </si>
  <si>
    <t xml:space="preserve">*Solicitar copia de la licencia del gestor ambiental externo, emitida por autoridad competente (vigente).
*Solicitar copia del contrato o convenio vigente y anterior.
*Solicitar registro de visita de verificación (mínimo 1 vez al año) al gestor externo contratado respecto a los procedimientos de tratamiento y disposición final de los residuos peligrosos. (químicos e infecciosos)
</t>
  </si>
  <si>
    <t>El laboratorio realiza el pre tratamiento in situ de los residuos como medida de bioseguridad o principio de precaución de impacto ambiental (Ley 99 de 1993).</t>
  </si>
  <si>
    <t xml:space="preserve">* Para procedimientos de desactivación "in situ" indagar como se realiza y verificar si  coincide con el Plan de gestión integral de residuos generados en la atención en salud y otras actividades.
</t>
  </si>
  <si>
    <t>El laboratorio establece e implementa la ruta sanitaria interna de recolección de residuos peligrosos y no peligrosos de acuerdo a los criterios definidos en la Resolución 1164 de 2002.</t>
  </si>
  <si>
    <t>*Durante el recorrido por el laboratorio verificar que el esquema de la ruta se cumpla.
*Verificar la dotación de elementos mínimos como carro transportador con ruedas, tapa y elementos de protección personal.
*Preguntar al personal del área técnica el funcionamiento de la ruta sanitaria (horarios, frecuencias y recorrido).</t>
  </si>
  <si>
    <t>El laboratorio tiene un cuarto central de acopio para el  almacenamiento de residuos que cumple con la dotación mínima exigida por la normatividad vigente.</t>
  </si>
  <si>
    <t>*Verificar en el cuarto de almacenamiento, que todos los residuos se encuentren etiquetados en forma correcta.</t>
  </si>
  <si>
    <t>El laboratorio diligencia los registros de cuantificación de residuos (RH1).</t>
  </si>
  <si>
    <t>Debe preguntarse en el laboratorio por el permiso de vertimientos y el permiso de emisiones dado por la autoridad ambiental, de acuerdo con el Decreto 1076 de 2015.</t>
  </si>
  <si>
    <t>El laboratorio cuenta con plan de contingencias para el manejo de residuos.</t>
  </si>
  <si>
    <t xml:space="preserve">*Verificar el plan de contingencia acorde a las actividades que desarrolla y a las posibles eventualidades. </t>
  </si>
  <si>
    <t>Por el nivel de bioseguridad, las instalaciones del laboratorio deben  disponer de  duchas, lavamanos y lavaojos, de fácil acceso para el personal y son funcionales. Si se usan medios para lavado ojos deben estar vigentes y disponibles</t>
  </si>
  <si>
    <t xml:space="preserve">*Verificar la presencia del lavaojos y la ducha de emergencia de fácil acceso, mantenimiento y funcionamiento.
*Verificar si se lleva registro de prueba de uso y sugerir su diligenciamiento en caso no llevarse </t>
  </si>
  <si>
    <t>El laboratorio cuenta con medios de protección contra incendios y emergencias eléctricas vigentes y los funcionarios saben usarlos.</t>
  </si>
  <si>
    <t>El laboratorio cuenta con extintores vigentes y apropiados de acuerdo con el nivel de riesgo del área en la que se encuentra.</t>
  </si>
  <si>
    <r>
      <t xml:space="preserve">*Verificar los extintores, </t>
    </r>
    <r>
      <rPr>
        <strike/>
        <sz val="11"/>
        <rFont val="Arial"/>
        <family val="2"/>
      </rPr>
      <t xml:space="preserve">y </t>
    </r>
    <r>
      <rPr>
        <sz val="11"/>
        <rFont val="Arial"/>
        <family val="2"/>
      </rPr>
      <t>su fecha de vencimiento y el tipo de extintor.
*Solicitar la evidencia de capacitación en el manejo de extintores de todo el personal.</t>
    </r>
  </si>
  <si>
    <t>El coordinador debe asegurar que los profesionales del laboratorio conozcan sus responsabilidades dentro del sistema de vigilancia normado referente a la Red Nacional de Laboratorios.</t>
  </si>
  <si>
    <t>Verificar la documentación de las acciones a realizar cuando se presenten resultados que evidencien riesgo potencial para la salud pública, con enfoque de riesgo.</t>
  </si>
  <si>
    <t>Verificar que el laboratorio cuente con los requerimientos mínimos establecidos en la Resolución 2115 de 2007 para los reportes de control.</t>
  </si>
  <si>
    <t>El laboratorio participa en las capacitaciones y/o talleres en temas de interés en salud pública que programa de la Secretaría de Salud - Laboratorio de Salud Pública según aplique.</t>
  </si>
  <si>
    <t>*Verificar los listados de asistencia a capacitaciones.
*Verificar los certificados del personal del laboratorio.</t>
  </si>
  <si>
    <t>Para los laboratorios es importante participar de las asesorías o asistencias técnicas que brinda la Secretaría de Salud - Laboratorio de Salud Pública acorde a la programación establecida.</t>
  </si>
  <si>
    <t xml:space="preserve">El laboratorio participa de la asistencia técnica y asesoría directa brindada por  la Secretaría de Salud - Laboratorio de Salud Pública. </t>
  </si>
  <si>
    <r>
      <t xml:space="preserve">El laboratorio realiza reactivo-vigilancia de acuerdo a la normatividad vigente y reporta sus hallazgos. </t>
    </r>
    <r>
      <rPr>
        <sz val="11"/>
        <color rgb="FFFF0000"/>
        <rFont val="Arial"/>
        <family val="2"/>
      </rPr>
      <t/>
    </r>
  </si>
  <si>
    <t>*Verificar los registros de reporte de la información.</t>
  </si>
  <si>
    <r>
      <t xml:space="preserve">CONCEPTO DE LA </t>
    </r>
    <r>
      <rPr>
        <b/>
        <sz val="14"/>
        <color indexed="8"/>
        <rFont val="Calibri"/>
        <family val="2"/>
      </rPr>
      <t>APLICACIÓN DE  LA HERRAMIENTA DE ESTÁNDARES DE CALIDAD</t>
    </r>
  </si>
  <si>
    <t>Cuál (es) área (s)?:</t>
  </si>
  <si>
    <t>CIERRE TEMPORAL DE ÁREA</t>
  </si>
  <si>
    <t>Cuál?</t>
  </si>
  <si>
    <t>El Laboratorio en el momento de la visita realiza análisis para particulares</t>
  </si>
  <si>
    <r>
      <t xml:space="preserve">*Verificar certificado vigente de ISO 9001 propia o de la institución mayor, siempre y cuando en el alcance se evidencie el Laboratorio.
*Verificar certificado de acreditación en la norma  NTC ISO/IEC 17025 </t>
    </r>
    <r>
      <rPr>
        <sz val="11"/>
        <rFont val="Arial"/>
        <family val="2"/>
      </rPr>
      <t xml:space="preserve">
*El equipo verificador solicitará la certificación correspondiente con vigencia y resultados de la misma.
</t>
    </r>
  </si>
  <si>
    <t xml:space="preserve">El laboratorio cuenta con profesionales, técnicos o tecnólogos, con formación demostrable en cada una de la áreas de su competencia para el desarrollo de los ensayos de análisis de agua para consumo humano </t>
  </si>
  <si>
    <t xml:space="preserve">El laboratorio debe asegurar que realiza proceso o procedimientos para el manejo adecuado de los agentes infecciosos que manejan para la seguridad de la muestra, el personal y el medio ambiente. </t>
  </si>
  <si>
    <t xml:space="preserve">Nombre del Representante legal o coordinador </t>
  </si>
  <si>
    <t>Deben existir los documentos que evidencien planes de contingencia para emergencias, especificando causas para que dicho plan se active, definiendo flujograma de actividades, procedimientos y responsables para cada caso, especificando la articulación del mismo con los actores involucrados.</t>
  </si>
  <si>
    <t>Las secciones y áreas técnicas del laboratorio tienen implementado un sistema de ventilación adecuada</t>
  </si>
  <si>
    <t xml:space="preserve">Verificar la documentación donde soporte su constitución legal </t>
  </si>
  <si>
    <t>El laboratorio documenta e implementa  a través de manuales, los procesos y procedimientos la recepción, manipulación, remisión, transporte y conservación de muestras "ítems de ensayo" y tiempos de entrega de resultados, en condiciones de calidad, seguridad, oportunidad y eficiencia.</t>
  </si>
  <si>
    <t>El laboratorio tiene definidos planes de contingencia interna frente a emergencias sanitarias y/o catástrofes naturales para el funcionamiento del mismo, en cuanto a designación de suplentes para funciones clave, remisión de ensayos a otros laboratorios  (solo aplica para laboratorios propios del prestador o autorizados para el control por el Ministerio de Salud y Protección Social).</t>
  </si>
  <si>
    <t>El laboratorio cuenta con los reportes de control acorde a los estipulado en el artículo 23 de la Resolución 2115 de 2007 (solo aplica para laboratorios propios del prestador o autorizados para el control por el Ministerio de Salud y Protección Social).</t>
  </si>
  <si>
    <t>El laboratorio realiza los análisis fisicoquímicos requeridos por la normatividad vigente (Resolución 2115 de 2007, Artículo 21) para el control de la calidad del agua para consumo humano, así como también las definidas en el mapa de riesgos (solo aplica para laboratorios propios del prestador o autorizados para el control por el Ministerio de Salud y Protección Social).</t>
  </si>
  <si>
    <t>El laboratorio reporta oportunamente al Sistema Único de Información SUI los datos del control de la calidad del agua para consumo humano (solo aplica para laboratorios propios del prestador o autorizados para el control por el Ministerio de Salud y Protección Social).</t>
  </si>
  <si>
    <t xml:space="preserve">El Laboratorio es propio del prestador (acueducto)
ya sea para el control de procesos o que realice el control de los análisis fisicoquímicos y microbiológicos de la red de distribución
</t>
  </si>
  <si>
    <t xml:space="preserve">El laboratorio cuenta con certificación o acreditación de su sistema de gestión de calidad (ISO/IEC 17025/ISO 9001)
</t>
  </si>
  <si>
    <t>El Laboratorio puede presentar certificación de sistema de gestión de calidad en la norma NTC ISO 9001 o certificado de acreditación en alguna prueba o ensayo en la norma NTC ISO/IEC 17025</t>
  </si>
  <si>
    <t xml:space="preserve">El laboratorio asegura la confidencialidad de los resultados obtenidos en el proceso analítico. 
</t>
  </si>
  <si>
    <r>
      <t>El laboratorio realiza aseguramiento de la calidad para todas las pruebas que realiza-</t>
    </r>
    <r>
      <rPr>
        <b/>
        <sz val="11"/>
        <rFont val="Arial"/>
        <family val="2"/>
      </rPr>
      <t xml:space="preserve">trazabilidad metrológica
</t>
    </r>
    <r>
      <rPr>
        <sz val="11"/>
        <rFont val="Arial"/>
        <family val="2"/>
      </rPr>
      <t xml:space="preserve">(Soporte de actividades metrológicas, como certificación de calibración (proveedor acreditado bajo ISO/IEC 17025, uso de material de referencia o material de referencia certificado) 
</t>
    </r>
  </si>
  <si>
    <t>El manual de bioseguridad describe en su contenido: el tipo de muestras que se manipulan en el laboratorio y está ajustado a la especificidad y grado de complejidad del mismo.</t>
  </si>
  <si>
    <t>El laboratorio realiza todos los procesos de tratamiento y disposición final de residuos infecciosos, químicos, y radiactivos con gestores externos autorizados por la autoridad ambiental competente. Dicho contrato o convenio debe estar vigente y la prestación del servicio permanente.</t>
  </si>
  <si>
    <t>El  laboratorio  debe documentar los procedimientos relacionados con la gestión integral de residuos. El documento  debe seguir los lineamientos contenidos en el Decreto Único Reglamentario del Sector Ambiente 1076 de 2015 Titulo 6 Residuos Peligrosos  o aquellos que los modifiquen o sustituyan.</t>
  </si>
  <si>
    <t xml:space="preserve">*Solicitar el manual o procedimiento de Bioseguridad, y verificar que está disponible para el personal del laboratorio
*Lista de asistencia de socialización versión vigente.
</t>
  </si>
  <si>
    <t xml:space="preserve">*Verificar el contenido el manual de Bioseguridad si clasifica al laboratorio según el nivel de riesgo biológico asociado a las muestras que manipula y los riesgos químicos.
*Verificar el tema de manejo en derrames químicos 
</t>
  </si>
  <si>
    <t xml:space="preserve">*Verificar el uso de cabinas de Bioseguridad (mínimo clase A2) para el manejo y procesamiento de las muestras de carácter infeccioso, requerido para microbiológico de aguas cuando realizan cultivos mínimo clase A2.
*Verificar que cuenten con las Operaciones de confirmación metrológica que tengan definidos en la entidad. 
</t>
  </si>
  <si>
    <t xml:space="preserve">*Visitar el cuarto de almacenamiento de residuos, verificando que la ubicación, señalización, dotación, condiciones estructurales y sanitarias cumplan con los criterios: 
Bascula, canastillas o recipientes rígidos, congelador de ser necesario,  espacios por clase de residuos, en el interior de la institución permite acceso de vehículo recolector, uso exclusivo para residuos, acopio nunca mayor a 1 mes, ideal 7 días 
</t>
  </si>
  <si>
    <t xml:space="preserve">Revisar la carpeta con los registros RH1, verificando la cuantificación de residuos peligrosos y no peligrosos y que la sumatoria mensual coincide con lo entregado al gestor externo y con las actas de disposición final.
</t>
  </si>
  <si>
    <t xml:space="preserve">
* Vertimientos: Indagar sobre el permiso de vertimientos vigente y  la caracterización de aguas residuales en el laboratorio mediante las pruebas realizadas por laboratorio acreditado por el IDEAM, solicitar el resultados de las pruebas de acuerdo a la Resolución 631 de 2015. 
* Emisiones atmosféricas: Indagar sobre el permiso de emisiones atmosféricas para casos en los que el laboratorio posea fuentes fijas de emisión de gases como: calderas y hornos. Solicitar el permiso de emisión dada por autoridad competente. (Los equipos que funcionen con gas natural o gas licuado de petróleo no necesitan permiso de emisiones atmosféricas). 
</t>
  </si>
  <si>
    <t xml:space="preserve">*Verificar los registros de capacitación de competencias frente a la normatividad vigente del personal nuevo y antiguo sobre el Decreto 780 de 2016 (contiene el Decreto 3518 de 2006 y el Decreto 2323 de 2006), Decreto 1575 de 2007 y sus resoluciones y la Resolución 1619 de 2015 .
</t>
  </si>
  <si>
    <t>El coordinador  debe asegurar que los profesionales del laboratorio conozcan e implementen los lineamientos nacionales para el adecuado abordaje de los eventos de interés en salud pública según las competencias definidas (Resoluciones, circulares, manuales de toma de muestra, documentos técnicos)</t>
  </si>
  <si>
    <t xml:space="preserve">*Verificar registros de socialización o capacitación de lineamientos nacionales como: protocolos de vigilancia, guías de laboratorios, circulares, manuales de toma de muestra, documentos técnicos) 
*Verificar el manejo de la página web del Instituto Nacional de Salud o de los Laboratorios de Salud Pública.
</t>
  </si>
  <si>
    <t>*Verificar el documento o flujograma de acciones cuando se presenta un resultado que evidencie riesgo para la salud pública, de acuerdo a procedimientos establecidos y avalados.</t>
  </si>
  <si>
    <t>Verificar la programación anual para los laboratorios de la Red y su correspondiente participación a través de listados de asistencia o certificaciones</t>
  </si>
  <si>
    <t xml:space="preserve">*Verificar los informes de asesorías o asistencias técnicas realizadas por la Entidad Territorial de Salud o el Laboratorio de Salud Pública. 
*Verificar los listados de asistencia.
</t>
  </si>
  <si>
    <t>Los laboratorios deben enviar información sobre los efectos indeseados no descritos o desconocidos relacionados con el uso de reactivos de diagnóstico in vitro acorde a lo establecido en la Resolución 201338979 de 2013)</t>
  </si>
  <si>
    <t>Verificar que el laboratorio realice los parámetros mínimos establecidos en la Resolución 2115 de 2007 para el control de la calidad fisicoquímica en aguas para consumo humano según población atendida.</t>
  </si>
  <si>
    <t xml:space="preserve">*Verificar que se realizan las pruebas fisicoquímicas para agua para consumo humano acorde al Artículo 21 de la Resolución 2115 de 2007.
*Solicitar mapa de riesgo. 
</t>
  </si>
  <si>
    <t>El laboratorio realiza los análisis microbiológicos requeridas por la normatividad vigente (Resolución 2115 de 2007, Artículo 22) para el control de la calidad del agua para consumo humano así como también las definidas en el mapa de riesgos (solo aplica para laboratorios propios del prestador o autorizados para el control por el Ministerio de Salud y Protección Social).</t>
  </si>
  <si>
    <t>Verificar que el laboratorio realice los parámetros mínimos establecidos en la Resolución 2115 de 2007 para el control de la calidad microbiológica en aguas para consumo humano según población atendida.</t>
  </si>
  <si>
    <t>Verificar que el laboratorio realice oportunamente el reporte de análisis realizados acorde a lo establecidos en la resolución 2115 de 2007 al sistema único de información de los servicios públicos SUI</t>
  </si>
  <si>
    <t xml:space="preserve">Verificar con los dos últimos meses el reporte al Sistema Único de Información SUI </t>
  </si>
  <si>
    <t>El laboratorio tiene documentado e implementado el proceso de referencia y contrareferencia de acuerdo con la capacidad técnica para la prestación del servicio, que incluya: ensayos o pruebas que remite a otros laboratorios, reporte de los ensayos remitidos, revisión de la solicitud del servicio y condiciones para la remisión de muestras.</t>
  </si>
  <si>
    <t xml:space="preserve">El laboratorio tiene documentado su proceso de referencia y contrareferencia de acuerdo con su capacidad técnica. </t>
  </si>
  <si>
    <t xml:space="preserve">*Verificar el documento de referencia y contrarreferencia.
*Indagar que ensayos o pruebas remite a otros laboratorios (revisar contratos, y como se reportan los ensayos remitidos).
*Revisar el registro de Solicitud de análisis y tipo de análisis requeridos.
* Revisar si cuenta con personal, equipamiento y recursos para el servicio.
* Verificar que se garantice el adecuado embalaje de las muestras de acuerdo a lineamientos nacionales de embalaje y transporte.
</t>
  </si>
  <si>
    <t>Desde la coordinación o dirección del laboratorio se asegura que todos los procedimientos o lineamientos incluidos en referencia y contrareferencia son del conocimiento del personal involucrado en la actividad.</t>
  </si>
  <si>
    <t xml:space="preserve">Verificar:
- Registros de recepción de las muestras en el laboratorio tener en cuenta que aplica igualmente para los ensayos de aptitud o Pruebas de Evaluación Externa Directa del Desempeño.
- Instrucciones de codificación y etiquetado de muestras.
- Registros de ingreso y de análisis  de las muestras.
- Condiciones de almacenamiento de las muestras mientras ingresan al área técnica
* Verificar informe de resultados.
* Verificar disposición final de muestras.
</t>
  </si>
  <si>
    <t xml:space="preserve">Verificar la infraestructura física con áreas de trabajo separadas y delimitadas, el laboratorio debe tener áreas separadas e independientes para el análisis fisicoquímico  y microbiológico de análisis de agua para consumo humano de otras áreas.
Verificar que el área administrativa está completamente separada del área técnica. 
Debe existir una central o recepción de muestras para aguas de consumo humano.
Verificar el control de acceso y el uso de las secciones y/o áreas que lo requieran, según niveles de bioseguridad. El laboratorio debe garantizar que no se presente contaminación cruzada por deficiencia en la infraestructura física.
</t>
  </si>
  <si>
    <t xml:space="preserve">Realizar una visita por todo el laboratorio, observando la distribución e identificación de áreas y/o secciones, tanto en la parte técnica como administrativa, en la cual se dene verificar: 
*Separación de áreas administrativas de áreas técnicas con la existencia de restricciones en el acceso, y si estas se hacen evidentes mediante avisos visibles (puertas, accesos, señalización).
*Recepción de muestras para aguas de consumo humano separada de otras muestras.
*Verificar separación física para las áreas de análisis fisicoquímico de aguas para consumo humano y otras matrices. 
*Verificar que  se cuenta con  áreas separadas e independientes para el análisis microbiológico de aguas para consumo humano y otras matrices.
*Señalización (denominación de las secciones o áreas, del riesgo, salidas de emergencia, ruta sanitaria, etc.)
*verificar áreas independientes para lavado, almacenamiento de reactivos e insumos.
</t>
  </si>
  <si>
    <t>El laboratorio realiza el registro, seguimiento y control de las condiciones ambientales, además mantiene iluminación adecuada para todas las secciones según lo requieran los procedimientos o características técnicas de los equipos.</t>
  </si>
  <si>
    <t>Verificar la existencia de tomas de agua,  pocetas y desagües en las áreas del laboratorio.</t>
  </si>
  <si>
    <t>Verificar que las secciones y áreas técnicas del laboratorio  cuenta con un sistema mecánico de ventilación que introduzca aire del exterior sin recirculación o  ventanas que puedan abrirse y de ser posible provistas de mosquiteros.</t>
  </si>
  <si>
    <t>Verificar que el laboratorio cuente con espacios para el almacenamiento de elementos, insumos o reactivos empleados en sus diferentes secciones. Igualmente deben tener clasificación de colores y la eliminación para reactivos según el lineamiento escogido</t>
  </si>
  <si>
    <t xml:space="preserve">*Observar el área de almacenamiento para elementos, insumos, y reactivos, realizar inspección visual de estos lugares con relación a la organización, iluminación y ventilación
*Verificar controles de temperatura de equipos de refrigeración o congelación donde aplique.
*Verificar extractores o filtros de carbón activado en los cuartos de almacenamiento de reactivos 
*Verificar la guía o lineamiento que tengan para la clasificación y almacenamiento de reactivos y su aplicación
</t>
  </si>
  <si>
    <t>El laboratorio debe garantizar el suministro continuo de los servicios públicos.</t>
  </si>
  <si>
    <t xml:space="preserve">Verificar que el laboratorio cuente con suministro continuo de energía eléctrica, agua y/o gas natural.
Verificar en lugares de frecuente interrupción de energía eléctrica la disponibilidad de planta eléctrica.
</t>
  </si>
  <si>
    <t xml:space="preserve">*Consultar sobre el suministro continuo de servicios de energía eléctrica, agua y gas natural.
*Indagar la planta eléctrica y su funcionamiento.
* Indagar sobre el mantenimiento de los tanques de almacenamiento de agua.
</t>
  </si>
  <si>
    <t xml:space="preserve">El laboratorio tiene documentadas las hojas de vida de equipos con datos de identificación, referencia, e historial de las operaciones de confirmación metrológica aplicables. </t>
  </si>
  <si>
    <t>Verificar sobre la documentación de soporte de los equipos sea conocida por todo el personal y que se cuente con hoja de vida conocida y disponible que incluya: identificación del equipo, nombre, datos de contacto con apoyo técnico, número de serie, fecha de recepción y fecha de puesta en servicio, lugar en que se encuentra ubicado, si es nuevo, usado, reacondicionado o en comodato, manuales de usuario, requerimientos de operaciones de confirmación metrológica.</t>
  </si>
  <si>
    <t xml:space="preserve">*Revisar al azar de un 5 a10% de las hojas de vida de los equipos del laboratorio haciendo énfasis en: identificación del equipo, nombre, datos de contacto e instrucciones del fabricante, número de serie, fecha de recepción y fecha de puesta en servicio, lugar en que se encuentra actualmente (área o sección), si es nuevo, usado, reacondicionado o en comodato, manuales de usuario o instructivos de operación, requerimientos de Operación de Confirmación metrológica
*Revisar los informes de las operaciones metrológicas realizadas.
</t>
  </si>
  <si>
    <t>Verificar la existencia de un plan metrológico anual de equipos, que incluya las operaciones de confirmación metrológicas aplicables como calificaciones, mantenimiento, calibraciones etc. si aplica.</t>
  </si>
  <si>
    <t>*Solicitar plan de mantenimiento de infraestructura y verificar registros y cronograma de mantenimiento y ejecución de la vigencia anterior.</t>
  </si>
  <si>
    <t xml:space="preserve">*Verificar la existencia de copias de seguridad de  la información recolectada, recibida o emitida (medios físicos o magnéticos).
*Verificar esquemas de protección y acceso a la información electrónica.
</t>
  </si>
  <si>
    <t xml:space="preserve">El personal básico para el desarrollo de actividades misionales que debe contemplar el manual de funciones son:
Unidad *Fisicoquímico de Agua Potable: Ingeniería de alimentos, Ingeniería química, Ingeniería ambiental, Químico, técnicos o tecnólogos. 
Unidad Microbiología de Agua Potable: Bacteriólogo(s) o Microbiólogos.
*Verificar los Títulos de formación académica y especialización, de acuerdo al manual de perfiles, que correspondan a las funciones que desempeñe el profesional en el laboratorio y confirme su formación profesional.
*Certificado de experiencia laboral no inferior a un año.
*Verificar matriculas profesionales, tarjetas profesionales, certificaciones según aplique normatividad. 
</t>
  </si>
  <si>
    <t>Desde la dirección o coordinación del laboratorio está asignado un responsable de calidad con formación específica certificada en la norma ISO/IEC 17025 vigente y con autoridad delegada para implementar y hacer seguimiento a los requisitos de las normas de calidad de todo el laboratorio.</t>
  </si>
  <si>
    <t>El laboratorio documenta e implementa los procesos de entrenamiento e inducción técnica para todo el personal que ingresa o cambia de actividad independiente de su modalidad de vinculación.</t>
  </si>
  <si>
    <t>*Solicitar el procedimiento de inducción técnica en el laboratorio.
*Solicitar el procedimiento de entrenamiento técnico.
*Solicitar como el registro de 2 listados de asistencia de inducciones técnica
*Solicitar 2 registros de entrenamiento</t>
  </si>
  <si>
    <t>El personal que integra el laboratorio participa en programas de educación continuada o capacitaciones técnicas con periodicidad mínima semestral y evalúa su eficacia.</t>
  </si>
  <si>
    <t xml:space="preserve">*Manual de gestión o de calidad aprobado
* Portafolio de servicios
*Listado maestro de documentos
 </t>
  </si>
  <si>
    <t>El Laboratorio debe estar representado en el organigrama de la institución mayor o propio</t>
  </si>
  <si>
    <t xml:space="preserve">* Verificar la elaboración, revisión y aprobación de la documentación (procedimientos, instructivos, manuales) que soporta las actividades administrativas y operativas del laboratorio, incluidos los métodos de ensayo 
</t>
  </si>
  <si>
    <t>*Verificar la existencia del Manual de Calidad o de laboratorio aprobado y revisar su contenido, responsabilidades claves como alta dirección y un responsable de calidad y en los laboratorios acreditados un director técnico.
* Revisar evidencias de la socialización del manual de calidad.</t>
  </si>
  <si>
    <t>El laboratorio tiene una política de calidad que sea adecuada para el objeto de la entidad, coherente con el plan de desarrollo de la entidad, incluye compromiso de cumplir con los requisitos de los clientes y mejora del sistema (eficacia, eficiencia, efectividad),  adecuada continuamente y  emitida por la alta dirección, debidamente socializada y entendida  por todo el personal que lo integra.</t>
  </si>
  <si>
    <t>El laboratorio debe tener una política de gestión de la calidad del laboratorio emitida por la alta dirección o coordinación del laboratorio que defina aspectos básicos como: apropiada a la organización, mejora continua, cumplimiento de requisitos de los clientes.</t>
  </si>
  <si>
    <t>*Verificar la Política de calidad y su correspondiente socialización al personal del laboratorio.</t>
  </si>
  <si>
    <t>El laboratorio tiene definido dentro del sistema de gestión de calidad un procedimiento implementado de auditorías internas</t>
  </si>
  <si>
    <t>*Revisar procedimiento de gestión del riesgo y los riesgos identificados en el laboratorio (Mapa de riesgos). 
*Revisar las acciones preventivas generadas y su seguimiento.</t>
  </si>
  <si>
    <t>El laboratorio documenta, implementa y desarrolla una estrategia de mejora continua tales como acciones correctivas, preventivas o de mejora.</t>
  </si>
  <si>
    <t>Se debe verificar que el laboratorio tiene identificadas, clasificadas, y actualizadas las acciones preventivas, correctivas y de mejora que se presenten incluyendo los riesgos asociados a los temas técnicos, sanitarios, y ambientales.</t>
  </si>
  <si>
    <t xml:space="preserve">Se verificarán documentos y procedimientos  a través de los cuales se garanticen la confidencialidad de la información por medio de acuerdos legalmente ejecutables. 
Tener en cuenta dar alcance a personal externo.
Tener en cuenta que los resultados podrán ser de interés para las autoridades reglamentarias que lo requieran. 
</t>
  </si>
  <si>
    <t xml:space="preserve">* Solicitar registros  de confidencialidad firmados por el personal que tiene acceso a la información generada por el laboratorio y de socialización en el tema tanto internos como externos 
Verificar  documento donde se identifique que se contemple aval jurídico al respecto para que el acuerdo sea ejecutable. 
</t>
  </si>
  <si>
    <t xml:space="preserve">El laboratorio cuenta  con esquemas de control de calidad para asegurar la validez del ensayo (controles de kit, material de referencia, de tercera opinión, muestras caracterizadas) las dos últimas pueden aplicar para microbiología de aguas.
*El laboratorio garantiza que se controlan los datos resultados de la medición.
</t>
  </si>
  <si>
    <t xml:space="preserve">* Solicitar el registro y análisis de control de calidad interno para cada análisis, por cada sección de laboratorio. (controles internos, controles del kit, muestras caracterizadas, análisis de duplicados)
* Verificar cartas de control de calidad interno de los materiales de referencia o MRC
 </t>
  </si>
  <si>
    <t xml:space="preserve">*Verificar informes de estandarización, comprobación del método, verificación o validación 
*Verificar que las metodologías estén referenciadas a documentos normalizados (SM, EPA, ASTM, ISO)
</t>
  </si>
  <si>
    <t>* Custodia de datos, transferencia (quien verifica datos lo hace contra datos primarios), conclusiones o interpretaciones adecuadas, verificaciones aleatorias de cálculos, definición de número de cifras significativas para los resultados, los equipos que arrojan datos están controlados, las  hojas de cálculo son verificadas manualmente, se controla acceso al área.
*Lineamientos de diligenciamiento, conservación y legibilidad de registros.</t>
  </si>
  <si>
    <r>
      <t>El laboratorio realiza aseguramiento de la calidad para todas las pruebas que realiza -</t>
    </r>
    <r>
      <rPr>
        <b/>
        <sz val="11"/>
        <rFont val="Arial"/>
        <family val="2"/>
      </rPr>
      <t xml:space="preserve"> Control de datos:
</t>
    </r>
    <r>
      <rPr>
        <sz val="11"/>
        <rFont val="Arial"/>
        <family val="2"/>
      </rPr>
      <t xml:space="preserve">Custodia de datos, transferencia (quien verifica datos lo hace contra datos primarios), conclusiones o interpretaciones adecuadas, verificaciones aleatorias de cálculos, definición de número de cifras significativas para los resultados, los equipos que arrojan datos están controlados, las  hojas de cálculo son verificadas manualmente, se controla acceso al área, lineamientos de diligenciamiento, conservación y legibilidad de registros.
</t>
    </r>
  </si>
  <si>
    <t xml:space="preserve">El laboratorio cuenta con documentos que registran procedimientos técnicos, administrativos o de gestión empleados en cada una de las secciones que lo conforman, verificar como se encuentra organizado de acuerdo al SGC implementado en el laboratorio.
Tener en cuenta la exclusión de procedimientos de toma de muestra cuando el laboratorio es contratado solamente para realizar ensayos y no son responsables de la toma de muestras. </t>
  </si>
  <si>
    <t>El laboratorio realiza la evaluación técnica para la compra de insumos, reactivos, materiales, servicios y equipos  necesarios para su funcionamiento.</t>
  </si>
  <si>
    <t xml:space="preserve">
La Organización Mundial de la Salud OMS exige que los laboratorios con nivel de seguridad 1 y 2 deben tener ducha de emergencia y lavaojos. </t>
  </si>
  <si>
    <t>El personal del laboratorio conoce sus responsabilidades dentro de la Red Nacional de Laboratorios (Decreto 780 de 2016, el cual que contiene el Decreto 3518 de 2006, el Decreto 2323 de 2006 y la Resolución 1619 de 2015), el sistema de vigilancia en salud pública y vigilancia y control sanitario (Decreto 1575 de 2007 y sus resoluciones reglamentarias).Aplica para laboratorios propios del prestador o autorizados.</t>
  </si>
  <si>
    <t>El laboratorio conoce los lineamientos nacionales vigentes de operación y respuesta frente al tema de agua para consumo humano. Aplica para laboratorios propios del prestador o autorizados.</t>
  </si>
  <si>
    <t>El laboratorio informa de manera inmediata a la autoridad competente  los resultados obtenidos cuando estos evidencien un riesgo potencial de salud pública  y a las personas prestadoras del servicio público de acueducto para que se tomen las medidas pertinentes para mitigar el riesgo.</t>
  </si>
  <si>
    <t>Desde la dirección o coordinación del laboratorio se garantiza la implementación del "Manual de calidad"  o un documento equivalente que describe el sistema de gestión de la calidad que incluya  alcance, definición de responsabilidades, política y objetivos de calidad, estructura de la documentación, seguimiento y medición,  análisis de datos y control de registros, entre otros.</t>
  </si>
  <si>
    <t xml:space="preserve">Verificar que se participe programas de Interlaboratorio o Ensayos de aptitud. 
Verificar que el laboratorio se encuentre inscrito en el PICCAP, participe  y  cuente con resultados  de las los correspondientes envíos que además los resultados sean los esperados por el programa.
</t>
  </si>
  <si>
    <t>Existen evidencias de contar con fichas técnicas y certificado de análisis de los reactivos empleados, material de referencia, material de referencia certificado.
Así como los patrones físicos mencionados en el listado de equipos o plan metrológico 
Se garantiza la trazabilidad de patrones utilizados para la confirmación de los equipos</t>
  </si>
  <si>
    <t xml:space="preserve">*Solicitar evidencia de participación en pruebas interlaboratorio (PICCAP) y verificar el desempeño y acciones tomadas (documentadas) en caso de resultados no satisfactorios y cuestionables.
*Para laboratorios acreditados demostrar que el Proveedor del Ensayo de aptitud se encuentre con acreditado con la norma ISO 17043 o evidencia de la búsqueda en la que se demuestre que no existe (programa  o acreditación del proveedor).
</t>
  </si>
  <si>
    <t>Razón social/NIT</t>
  </si>
  <si>
    <t>correo electrónico</t>
  </si>
  <si>
    <t>Si el laboratorio cuenta con acreditación en ensayos fisicoquímicos o microbiológicos en la norma NTC ISO/IEC 17025 coloque aplica en los siguientes ítems: 2.1; 2.4; 2.5; 2.6; 2.8; 2.10 y 2.11. Para los ensayos que no se encuentren en el alcance de acreditación se deben evaluar los siguientes ítems: 2.4; 2.8; 2.10 y 2.11</t>
  </si>
  <si>
    <t xml:space="preserve">Verificar que el laboratorio cuenta con un profesional que está encargado de la coordinación del laboratorio y de la gestión administrativa que garantice todas las actividades misionales.           
Tener en cuenta que frente al decreto 2616:1982 los laboratorios deberán estar bajo la  dirección  de  un profesional químico matriculado, así como lo establecido en las leyes 841:2003 y 1193 de 2008 para los laboratorios de ensayos microbiológicos de aguas 
Tener en cuenta que en el país son homólogos de los bacteriólogos, los bacteriólogos y laboratoristas clínicos y microbiólogos y bioanalístas. 
Para el sector público tener en cuenta lo contemplado en el decreto 1083:2015 Decreto único reglamentario del sector de función pública según aplique 
</t>
  </si>
  <si>
    <t xml:space="preserve">*Verificar la existencia del cargo de coordinador o director para el laboratorio. si las funciones son exclusivamente administrativas  no se especifica disciplina académica o profesión 
Si el coordinador además realiza actividades técnicas y es un laboratorio con área química
* Revisar la hoja de vida del coordinador verificando los siguientes aspectos:
- Debe ser un profesional en química con título legal vigente, otorgado por una institución educativa legalmente certificada. (decreto 2616:1982)
- Debe contar con postgrado en áreas relacionadas o tiempo de experiencia en encargo similar que homologue los títulos según la normatividad legal vigente (Decreto 1785 de 2014).
- Verificar la matrícula profesional.
- Certificación de experiencia laboral no inferior a veinticuatro meses de experiencia profesional relacionada.
- Si en la Hoja de vida se consignan estudios en el exterior, revisar el registro del título obtenido, convalidado por el Ministerio de Educación de Colombia. 
</t>
  </si>
  <si>
    <t xml:space="preserve">*Verificar que el Laboratorio debe estar construido de acuerdo a las normas vigentes para edificaciones en cuanto a Sismo resistencia (Ley 400 de 1997 y la NSR 2010)
Tener en cuenta que para construcciones antes de 2010 la aplicación de edificaciones indispensables (artículo 54 de la ley 400) según aplique 
</t>
  </si>
  <si>
    <t xml:space="preserve">Las instalaciones del laboratorio están distribuidas por secciones o áreas de acuerdo a sus actividades técnicas, que son debidamente identificadas con separación eficaz en donde se realicen actividades diferentes o incompatibles, para evitar cualquier tipo de contaminación cruzada.
</t>
  </si>
  <si>
    <t>Calificación</t>
  </si>
  <si>
    <t xml:space="preserve">*Verificar los registros o reportes de control, los cuales deben contener como mínimo: 
-Resultado de los análisis microbiológicos, físicos y químicos del agua, de acuerdo con los requerimientos mínimos señalados en la resolución 2115 de 2007.
-Resultado de los análisis físicos, químicos y microbiológicos adicionales definidos en el mapa de riesgo.
-Bitácora o libro de novedades presentadas como anomalías, emergencias, problemas en equipos y personal, calidad de insumos y actos de orden público que puedan afectar la calidad en la prestación del servicio.
</t>
  </si>
  <si>
    <t>*Verificar que se realizan las pruebas fisicoquímicas para agua para consumo humano acorde a la Resolución 2115 de 2007, Artículo 22.
*Solicitar mapa de riesgo.</t>
  </si>
  <si>
    <t>Si el laboratorio cuenta con acreditacion en ensayos fisicoquimicos o microbiologicos bajo la norma NTC ISO/IEC 17025 en los intervalos de medicion en el contexto de la resolución 2115:2007, coloque cumple en los siguientes items: 1.3; 1.4; 1.5; 1.6; 1.7; 1.8; 1.9; 1.15; 1.16; 1.18; 1.19; 1.20; 1.21; 1.22; 1.23; 1.24 y 1.25. Para los ensayos que no se encuentren en el alcance de acreditacion o por fuera de los intervalos de medicion se deben evaluar los siguientes items: 1.19; 1.20; 1.21; 1.22; y 1.23
Si el laboratorio cuenta con certificacion de su sistema coloque aplica a los siguientes items: 1.4; 1.5; 1.6; 1.7; 1.8; 1.9; 1.15 y 1.16</t>
  </si>
  <si>
    <t xml:space="preserve">Verificar que en el laboratorio cuente con el personal necesario acorde al volumen y frecuencia de muestras, capacidad de procesamiento, equipamiento, manejan secciones independientes y especializadas, su personal debe certificar formación y experiencia para trabajar en el área designada.
Verificar el cumplimiento de las normas vigentes en cuanto a las competencias para firmar los resultados de ensayos para análisis de Bacteriología (Ley 841 de 2003) Igualmente se aclarara en la herramienta de verificación que en Colombia son homólogos de los bacteriólogos, los bacteriólogos y laboratoristas clínicos y microbiólogos y bioanalístas. y para análisis Fisicoquímicos (Decreto 2616 de 1982).
Los tecnólogos en Química o Técnicos  Químicos, sólo podrán desempeñar sus funciones en calidad de Asistentes o Auxiliares en Química, respectivamente, bajo la dirección de un profesional químico matriculado  conforme a la normatividad (Decreto 2616 de 1982).
Los químicos deben contar con matrícula profesional expedida por el Consejo Profesional de  Química
</t>
  </si>
  <si>
    <t xml:space="preserve">Cuál metodología (s) ?.  (Escribir la metodología como la tiene documentada el laboratorio o como lo declara el fabricante en caso de no estar documentadas) </t>
  </si>
  <si>
    <t>x</t>
  </si>
  <si>
    <r>
      <t xml:space="preserve">
FORTALEZAS: </t>
    </r>
    <r>
      <rPr>
        <sz val="9"/>
        <color indexed="8"/>
        <rFont val="Calibri"/>
        <family val="2"/>
      </rPr>
      <t xml:space="preserve">
</t>
    </r>
    <r>
      <rPr>
        <b/>
        <sz val="10"/>
        <color indexed="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</si>
</sst>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43" x14ac:knownFonts="1">
    <font>
      <sz val="11"/>
      <color theme="1"/>
      <name val="Calibri"/>
      <family val="2"/>
      <scheme val="minor"/>
    </font>
    <font>
      <sz val="11"/>
      <color indexed="8"/>
      <name val="Calibri"/>
      <family val="2"/>
    </font>
    <font>
      <b/>
      <sz val="12"/>
      <color indexed="8"/>
      <name val="Arial"/>
      <family val="2"/>
    </font>
    <font>
      <sz val="14"/>
      <color indexed="8"/>
      <name val="Calibri"/>
      <family val="2"/>
    </font>
    <font>
      <b/>
      <sz val="14"/>
      <color indexed="8"/>
      <name val="Calibri"/>
      <family val="2"/>
    </font>
    <font>
      <sz val="11"/>
      <color indexed="8"/>
      <name val="Calibri"/>
      <family val="2"/>
    </font>
    <font>
      <sz val="11"/>
      <color indexed="8"/>
      <name val="Arial"/>
      <family val="2"/>
    </font>
    <font>
      <sz val="12"/>
      <color indexed="8"/>
      <name val="Arial"/>
      <family val="2"/>
    </font>
    <font>
      <b/>
      <sz val="14"/>
      <name val="Arial"/>
      <family val="2"/>
    </font>
    <font>
      <b/>
      <sz val="11"/>
      <color indexed="8"/>
      <name val="Arial"/>
      <family val="2"/>
    </font>
    <font>
      <sz val="11"/>
      <name val="Arial"/>
      <family val="2"/>
    </font>
    <font>
      <i/>
      <sz val="11"/>
      <name val="Arial"/>
      <family val="2"/>
    </font>
    <font>
      <sz val="10"/>
      <name val="Arial"/>
      <family val="2"/>
    </font>
    <font>
      <sz val="11"/>
      <color indexed="8"/>
      <name val="Arial"/>
      <family val="2"/>
    </font>
    <font>
      <b/>
      <sz val="11"/>
      <name val="Arial"/>
      <family val="2"/>
    </font>
    <font>
      <i/>
      <strike/>
      <sz val="11"/>
      <color indexed="62"/>
      <name val="Arial"/>
      <family val="2"/>
    </font>
    <font>
      <b/>
      <sz val="12"/>
      <name val="Arial"/>
      <family val="2"/>
    </font>
    <font>
      <u/>
      <sz val="10"/>
      <color indexed="8"/>
      <name val="Arial"/>
      <family val="2"/>
    </font>
    <font>
      <sz val="12"/>
      <name val="Arial"/>
      <family val="2"/>
    </font>
    <font>
      <b/>
      <sz val="12"/>
      <name val="Calibri"/>
      <family val="2"/>
    </font>
    <font>
      <b/>
      <sz val="10"/>
      <color indexed="8"/>
      <name val="Arial"/>
      <family val="2"/>
    </font>
    <font>
      <sz val="10"/>
      <color indexed="8"/>
      <name val="Arial"/>
      <family val="2"/>
    </font>
    <font>
      <sz val="9"/>
      <color indexed="8"/>
      <name val="Calibri"/>
      <family val="2"/>
    </font>
    <font>
      <b/>
      <sz val="10"/>
      <name val="Arial"/>
      <family val="2"/>
    </font>
    <font>
      <u/>
      <sz val="10"/>
      <name val="Arial"/>
      <family val="2"/>
    </font>
    <font>
      <b/>
      <sz val="11"/>
      <color theme="1"/>
      <name val="Calibri"/>
      <family val="2"/>
      <scheme val="minor"/>
    </font>
    <font>
      <sz val="11"/>
      <color theme="1"/>
      <name val="Arial"/>
      <family val="2"/>
    </font>
    <font>
      <b/>
      <sz val="11"/>
      <color theme="1"/>
      <name val="Arial"/>
      <family val="2"/>
    </font>
    <font>
      <b/>
      <sz val="12"/>
      <color theme="1"/>
      <name val="Arial"/>
      <family val="2"/>
    </font>
    <font>
      <sz val="11"/>
      <name val="Calibri"/>
      <family val="2"/>
      <scheme val="minor"/>
    </font>
    <font>
      <sz val="12"/>
      <color theme="1"/>
      <name val="Arial"/>
      <family val="2"/>
    </font>
    <font>
      <sz val="14"/>
      <color theme="1"/>
      <name val="Arial"/>
      <family val="2"/>
    </font>
    <font>
      <b/>
      <sz val="14"/>
      <color theme="1"/>
      <name val="Calibri"/>
      <family val="2"/>
      <scheme val="minor"/>
    </font>
    <font>
      <b/>
      <sz val="10"/>
      <color theme="1"/>
      <name val="Arial"/>
      <family val="2"/>
    </font>
    <font>
      <sz val="9"/>
      <color theme="1"/>
      <name val="Calibri"/>
      <family val="2"/>
      <scheme val="minor"/>
    </font>
    <font>
      <sz val="11"/>
      <color rgb="FFFF0000"/>
      <name val="Arial"/>
      <family val="2"/>
    </font>
    <font>
      <b/>
      <sz val="12"/>
      <color theme="1"/>
      <name val="Calibri"/>
      <family val="2"/>
      <scheme val="minor"/>
    </font>
    <font>
      <sz val="14"/>
      <color theme="1"/>
      <name val="Calibri"/>
      <family val="2"/>
      <scheme val="minor"/>
    </font>
    <font>
      <b/>
      <sz val="11"/>
      <name val="Calibri"/>
      <family val="2"/>
      <scheme val="minor"/>
    </font>
    <font>
      <strike/>
      <sz val="11"/>
      <name val="Arial"/>
      <family val="2"/>
    </font>
    <font>
      <sz val="10"/>
      <color theme="1"/>
      <name val="Arial"/>
      <family val="2"/>
    </font>
    <font>
      <sz val="10"/>
      <name val="Calibri"/>
      <family val="2"/>
      <scheme val="minor"/>
    </font>
    <font>
      <sz val="10"/>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5" fillId="0" borderId="0" applyFont="0" applyFill="0" applyBorder="0" applyAlignment="0" applyProtection="0"/>
    <xf numFmtId="9" fontId="1" fillId="0" borderId="0" applyFont="0" applyFill="0" applyBorder="0" applyAlignment="0" applyProtection="0"/>
  </cellStyleXfs>
  <cellXfs count="330">
    <xf numFmtId="0" fontId="0" fillId="0" borderId="0" xfId="0"/>
    <xf numFmtId="0" fontId="26" fillId="0" borderId="0" xfId="0" applyFont="1" applyFill="1" applyProtection="1"/>
    <xf numFmtId="0" fontId="26" fillId="0" borderId="0" xfId="0" applyFont="1" applyFill="1" applyAlignment="1" applyProtection="1">
      <alignment horizontal="center" vertical="center"/>
    </xf>
    <xf numFmtId="0" fontId="27" fillId="0" borderId="1"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27" fillId="0" borderId="0" xfId="0" applyFont="1" applyFill="1" applyBorder="1" applyAlignment="1" applyProtection="1">
      <alignment vertical="center"/>
    </xf>
    <xf numFmtId="10" fontId="26" fillId="0" borderId="0" xfId="1" applyNumberFormat="1" applyFont="1" applyFill="1" applyProtection="1"/>
    <xf numFmtId="0" fontId="26" fillId="2" borderId="1"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xf>
    <xf numFmtId="0" fontId="13" fillId="0" borderId="0" xfId="0" applyFont="1" applyFill="1" applyProtection="1"/>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6" fillId="0" borderId="0" xfId="0" applyFont="1" applyFill="1" applyAlignment="1" applyProtection="1">
      <alignment horizontal="center"/>
    </xf>
    <xf numFmtId="0" fontId="13" fillId="0" borderId="0" xfId="0" applyFont="1" applyFill="1" applyAlignment="1" applyProtection="1">
      <alignment horizontal="center"/>
    </xf>
    <xf numFmtId="0" fontId="8" fillId="2" borderId="1" xfId="0" applyFont="1" applyFill="1" applyBorder="1" applyAlignment="1" applyProtection="1">
      <alignment horizontal="center" vertical="center"/>
    </xf>
    <xf numFmtId="0" fontId="10"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xf>
    <xf numFmtId="0" fontId="10" fillId="0" borderId="0" xfId="0" applyFont="1" applyFill="1" applyProtection="1"/>
    <xf numFmtId="10" fontId="26" fillId="0" borderId="0" xfId="1" applyNumberFormat="1" applyFont="1" applyFill="1" applyAlignment="1" applyProtection="1">
      <alignment horizontal="center" vertical="center"/>
    </xf>
    <xf numFmtId="0" fontId="10" fillId="2" borderId="1"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protection locked="0"/>
    </xf>
    <xf numFmtId="0" fontId="26" fillId="0" borderId="1" xfId="0" applyFont="1" applyFill="1" applyBorder="1" applyAlignment="1" applyProtection="1">
      <alignment horizontal="center" vertical="center" wrapText="1"/>
    </xf>
    <xf numFmtId="0" fontId="10" fillId="0" borderId="0" xfId="0" applyFont="1" applyProtection="1"/>
    <xf numFmtId="0" fontId="10" fillId="0" borderId="0" xfId="0" applyFont="1" applyAlignment="1" applyProtection="1">
      <alignment horizontal="left" vertical="center"/>
    </xf>
    <xf numFmtId="0" fontId="16" fillId="2" borderId="1"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0" xfId="0" applyFont="1" applyProtection="1"/>
    <xf numFmtId="0" fontId="10" fillId="0" borderId="0" xfId="0" applyFont="1" applyAlignment="1" applyProtection="1">
      <alignment horizontal="center" vertical="center"/>
    </xf>
    <xf numFmtId="0" fontId="30" fillId="2" borderId="1" xfId="0" applyFont="1" applyFill="1" applyBorder="1" applyAlignment="1" applyProtection="1">
      <alignment horizontal="center" vertical="center"/>
    </xf>
    <xf numFmtId="0" fontId="31" fillId="0" borderId="0" xfId="0" applyFont="1" applyFill="1" applyProtection="1"/>
    <xf numFmtId="0" fontId="10" fillId="0" borderId="1" xfId="0" applyFont="1" applyFill="1" applyBorder="1" applyAlignment="1" applyProtection="1">
      <alignment horizontal="justify" vertical="center" wrapText="1"/>
      <protection locked="0"/>
    </xf>
    <xf numFmtId="0" fontId="0" fillId="0" borderId="0" xfId="0" applyProtection="1"/>
    <xf numFmtId="0" fontId="0" fillId="0" borderId="0" xfId="0" applyAlignment="1" applyProtection="1">
      <alignment horizontal="center" vertical="center"/>
    </xf>
    <xf numFmtId="0" fontId="3" fillId="2" borderId="1" xfId="0" applyFont="1" applyFill="1" applyBorder="1" applyAlignment="1" applyProtection="1">
      <alignment horizontal="center" vertical="center"/>
    </xf>
    <xf numFmtId="0" fontId="0" fillId="0" borderId="1" xfId="0" applyBorder="1" applyAlignment="1" applyProtection="1">
      <alignment horizontal="center" vertical="center"/>
    </xf>
    <xf numFmtId="0" fontId="6" fillId="0" borderId="1" xfId="0" applyFont="1" applyBorder="1" applyAlignment="1" applyProtection="1">
      <alignment horizontal="center" vertical="center"/>
    </xf>
    <xf numFmtId="0" fontId="6" fillId="0" borderId="0" xfId="0" applyFont="1" applyProtection="1"/>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0" fillId="0" borderId="0" xfId="0" applyFill="1" applyProtection="1"/>
    <xf numFmtId="0" fontId="0" fillId="0" borderId="0" xfId="0" applyFill="1" applyAlignment="1" applyProtection="1">
      <alignment horizontal="center"/>
    </xf>
    <xf numFmtId="0" fontId="2" fillId="2" borderId="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29" fillId="0" borderId="0" xfId="0" applyFont="1" applyFill="1" applyProtection="1"/>
    <xf numFmtId="0" fontId="0" fillId="0" borderId="1" xfId="0" applyFill="1" applyBorder="1" applyAlignment="1" applyProtection="1"/>
    <xf numFmtId="0" fontId="0" fillId="0" borderId="0" xfId="0" applyAlignment="1">
      <alignment vertical="center"/>
    </xf>
    <xf numFmtId="0" fontId="0" fillId="0" borderId="0" xfId="0" applyBorder="1"/>
    <xf numFmtId="0" fontId="25" fillId="0" borderId="0" xfId="0" applyFont="1" applyAlignment="1">
      <alignment vertical="center"/>
    </xf>
    <xf numFmtId="0" fontId="0" fillId="0" borderId="3" xfId="0" applyBorder="1"/>
    <xf numFmtId="0" fontId="29" fillId="0" borderId="0" xfId="0" applyFont="1"/>
    <xf numFmtId="0" fontId="0" fillId="3" borderId="0" xfId="0" applyFill="1"/>
    <xf numFmtId="0" fontId="10" fillId="0" borderId="0" xfId="0" applyFont="1" applyAlignment="1" applyProtection="1">
      <alignment horizontal="center"/>
    </xf>
    <xf numFmtId="0" fontId="26" fillId="0" borderId="0" xfId="0" applyFont="1" applyFill="1"/>
    <xf numFmtId="0" fontId="26" fillId="0" borderId="0" xfId="0" applyFont="1" applyFill="1" applyAlignment="1">
      <alignment horizontal="center" vertical="center"/>
    </xf>
    <xf numFmtId="0" fontId="26" fillId="0" borderId="0" xfId="0" applyFont="1" applyFill="1" applyBorder="1"/>
    <xf numFmtId="0" fontId="30" fillId="0" borderId="0" xfId="0" applyFont="1"/>
    <xf numFmtId="0" fontId="28" fillId="0" borderId="0" xfId="0" applyFont="1"/>
    <xf numFmtId="0" fontId="10" fillId="0" borderId="1" xfId="0" applyFont="1" applyFill="1" applyBorder="1" applyAlignment="1">
      <alignment horizontal="justify" vertical="center" wrapText="1"/>
    </xf>
    <xf numFmtId="0" fontId="1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vertical="top"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top"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4" fillId="3" borderId="1" xfId="0" applyFont="1" applyFill="1" applyBorder="1" applyAlignment="1">
      <alignment horizontal="center" vertical="center" wrapText="1"/>
    </xf>
    <xf numFmtId="0" fontId="10" fillId="0" borderId="0" xfId="0" applyFont="1" applyAlignment="1" applyProtection="1">
      <alignment vertical="center"/>
    </xf>
    <xf numFmtId="0" fontId="26" fillId="0" borderId="0" xfId="0" applyFont="1" applyFill="1" applyAlignment="1" applyProtection="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30" fillId="0" borderId="0" xfId="0" applyFont="1" applyFill="1" applyBorder="1" applyAlignment="1">
      <alignment vertical="center" wrapText="1"/>
    </xf>
    <xf numFmtId="0" fontId="0" fillId="0" borderId="0" xfId="0" applyFill="1" applyBorder="1" applyAlignment="1" applyProtection="1"/>
    <xf numFmtId="0" fontId="26" fillId="2" borderId="1"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protection locked="0"/>
    </xf>
    <xf numFmtId="0" fontId="10" fillId="3" borderId="1" xfId="0" applyFont="1" applyFill="1" applyBorder="1" applyAlignment="1">
      <alignment vertical="top" wrapText="1"/>
    </xf>
    <xf numFmtId="0" fontId="26" fillId="7" borderId="0" xfId="0" applyFont="1" applyFill="1" applyProtection="1"/>
    <xf numFmtId="0" fontId="10" fillId="2" borderId="1" xfId="0" applyFont="1"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applyProtection="1"/>
    <xf numFmtId="0" fontId="6" fillId="0" borderId="0" xfId="0" applyFont="1" applyFill="1" applyBorder="1" applyAlignment="1">
      <alignment horizontal="justify" vertical="center" wrapText="1"/>
    </xf>
    <xf numFmtId="0" fontId="10" fillId="3" borderId="1" xfId="0" applyFont="1" applyFill="1" applyBorder="1" applyAlignment="1">
      <alignment horizontal="justify" vertical="top" wrapText="1"/>
    </xf>
    <xf numFmtId="0" fontId="10" fillId="0" borderId="1" xfId="0" applyFont="1" applyFill="1" applyBorder="1" applyAlignment="1" applyProtection="1">
      <alignment horizontal="center" vertical="center"/>
    </xf>
    <xf numFmtId="0" fontId="33" fillId="4" borderId="25" xfId="0" applyFont="1" applyFill="1" applyBorder="1" applyAlignment="1">
      <alignment horizontal="center" vertical="center" wrapText="1"/>
    </xf>
    <xf numFmtId="9" fontId="33" fillId="2" borderId="25" xfId="0" applyNumberFormat="1" applyFont="1" applyFill="1" applyBorder="1" applyAlignment="1">
      <alignment horizontal="center" vertical="center" wrapText="1"/>
    </xf>
    <xf numFmtId="9" fontId="23" fillId="5" borderId="25" xfId="0" applyNumberFormat="1" applyFont="1" applyFill="1" applyBorder="1" applyAlignment="1">
      <alignment horizontal="center" vertical="center" wrapText="1"/>
    </xf>
    <xf numFmtId="0" fontId="0" fillId="0" borderId="24" xfId="0" applyBorder="1"/>
    <xf numFmtId="0" fontId="0" fillId="0" borderId="19" xfId="0" applyBorder="1"/>
    <xf numFmtId="0" fontId="0" fillId="0" borderId="31" xfId="0" applyBorder="1"/>
    <xf numFmtId="0" fontId="30" fillId="0" borderId="0" xfId="0" applyFont="1" applyAlignment="1">
      <alignment horizontal="left"/>
    </xf>
    <xf numFmtId="0" fontId="26" fillId="0" borderId="0" xfId="0" applyFont="1" applyFill="1" applyBorder="1" applyAlignment="1">
      <alignment horizontal="center" vertical="top"/>
    </xf>
    <xf numFmtId="0" fontId="26" fillId="0" borderId="22" xfId="0" applyFont="1" applyFill="1" applyBorder="1" applyAlignment="1">
      <alignment horizontal="center" vertical="top"/>
    </xf>
    <xf numFmtId="0" fontId="26" fillId="3" borderId="22" xfId="0" applyFont="1" applyFill="1" applyBorder="1" applyAlignment="1">
      <alignment horizontal="center" vertical="top"/>
    </xf>
    <xf numFmtId="0" fontId="26" fillId="0" borderId="0" xfId="0" applyFont="1" applyFill="1" applyBorder="1" applyAlignment="1">
      <alignment horizontal="center" vertical="center"/>
    </xf>
    <xf numFmtId="0" fontId="30" fillId="0" borderId="0" xfId="0" applyFont="1" applyBorder="1" applyAlignment="1">
      <alignment horizontal="left" vertical="center" wrapText="1"/>
    </xf>
    <xf numFmtId="0" fontId="26" fillId="0" borderId="22" xfId="0" applyFont="1" applyFill="1" applyBorder="1" applyAlignment="1">
      <alignment horizontal="center" vertical="center"/>
    </xf>
    <xf numFmtId="0" fontId="26" fillId="0" borderId="21" xfId="0" applyFont="1" applyFill="1" applyBorder="1"/>
    <xf numFmtId="0" fontId="10" fillId="3"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3" borderId="1" xfId="0" applyFont="1" applyFill="1" applyBorder="1" applyAlignment="1">
      <alignment vertical="center" wrapText="1"/>
    </xf>
    <xf numFmtId="0" fontId="26" fillId="0" borderId="0" xfId="0" applyFont="1" applyFill="1" applyBorder="1" applyAlignment="1">
      <alignment horizontal="center" vertical="center"/>
    </xf>
    <xf numFmtId="0" fontId="30" fillId="0" borderId="0" xfId="0" applyFont="1" applyBorder="1" applyAlignment="1">
      <alignment horizontal="left" vertical="top" wrapText="1"/>
    </xf>
    <xf numFmtId="0" fontId="10" fillId="0" borderId="0" xfId="0" applyFont="1" applyFill="1"/>
    <xf numFmtId="0" fontId="10" fillId="0" borderId="21" xfId="0" applyFont="1" applyFill="1" applyBorder="1"/>
    <xf numFmtId="0" fontId="10" fillId="0" borderId="1" xfId="0" applyFont="1" applyBorder="1" applyAlignment="1">
      <alignment horizontal="justify" vertical="center" wrapText="1"/>
    </xf>
    <xf numFmtId="0" fontId="12" fillId="0" borderId="0" xfId="0" applyFont="1" applyBorder="1" applyAlignment="1">
      <alignment horizontal="center" vertical="center" wrapText="1"/>
    </xf>
    <xf numFmtId="0" fontId="12" fillId="0" borderId="31" xfId="0" applyFont="1" applyBorder="1" applyAlignment="1">
      <alignment horizontal="center" vertical="center" wrapText="1"/>
    </xf>
    <xf numFmtId="0" fontId="27" fillId="0" borderId="1"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27" fillId="3"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27" fillId="0" borderId="7" xfId="0" applyFont="1" applyFill="1" applyBorder="1" applyAlignment="1" applyProtection="1">
      <alignment horizontal="center" vertical="center"/>
    </xf>
    <xf numFmtId="0" fontId="12" fillId="0" borderId="1"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40" fillId="0" borderId="1" xfId="0" applyNumberFormat="1" applyFont="1" applyFill="1" applyBorder="1" applyAlignment="1" applyProtection="1">
      <alignment horizontal="left" vertical="top" wrapText="1"/>
      <protection locked="0"/>
    </xf>
    <xf numFmtId="0" fontId="40" fillId="0" borderId="1" xfId="0" applyFont="1" applyFill="1" applyBorder="1" applyAlignment="1" applyProtection="1">
      <alignment horizontal="left" vertical="top" wrapText="1"/>
      <protection locked="0"/>
    </xf>
    <xf numFmtId="0" fontId="26" fillId="0" borderId="1" xfId="0" applyFont="1" applyFill="1" applyBorder="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41" fillId="3" borderId="1" xfId="0" applyFont="1" applyFill="1" applyBorder="1" applyAlignment="1" applyProtection="1">
      <alignment horizontal="left" vertical="top" wrapText="1"/>
      <protection locked="0"/>
    </xf>
    <xf numFmtId="0" fontId="42"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6" fillId="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1" xfId="0" applyFont="1" applyFill="1" applyBorder="1" applyAlignment="1" applyProtection="1">
      <alignment horizontal="left" vertical="center" wrapText="1"/>
    </xf>
    <xf numFmtId="0" fontId="10" fillId="0" borderId="1" xfId="0" applyNumberFormat="1"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41" fillId="0" borderId="1" xfId="0" applyFont="1" applyFill="1" applyBorder="1" applyAlignment="1" applyProtection="1">
      <alignment horizontal="left" vertical="top" wrapText="1"/>
      <protection locked="0"/>
    </xf>
    <xf numFmtId="0" fontId="27" fillId="0" borderId="1" xfId="0" applyFont="1" applyFill="1" applyBorder="1" applyAlignment="1" applyProtection="1">
      <alignment vertical="center"/>
    </xf>
    <xf numFmtId="0" fontId="27" fillId="0" borderId="1" xfId="0" applyFont="1" applyFill="1" applyBorder="1" applyAlignment="1" applyProtection="1">
      <alignment horizontal="left" vertical="center"/>
    </xf>
    <xf numFmtId="0" fontId="10" fillId="0" borderId="1" xfId="0" applyFont="1" applyBorder="1" applyAlignment="1" applyProtection="1">
      <alignment horizontal="left" vertical="center" wrapText="1"/>
    </xf>
    <xf numFmtId="0" fontId="0" fillId="0" borderId="24" xfId="0" applyBorder="1" applyAlignment="1" applyProtection="1">
      <protection locked="0"/>
    </xf>
    <xf numFmtId="0" fontId="0" fillId="0" borderId="3" xfId="0" applyBorder="1" applyAlignment="1" applyProtection="1">
      <protection locked="0"/>
    </xf>
    <xf numFmtId="0" fontId="0" fillId="0" borderId="3" xfId="0" applyBorder="1" applyProtection="1">
      <protection locked="0"/>
    </xf>
    <xf numFmtId="0" fontId="0" fillId="0" borderId="19" xfId="0" applyBorder="1" applyProtection="1">
      <protection locked="0"/>
    </xf>
    <xf numFmtId="0" fontId="29" fillId="0" borderId="0" xfId="0" applyFont="1" applyBorder="1" applyProtection="1">
      <protection locked="0"/>
    </xf>
    <xf numFmtId="0" fontId="29" fillId="0" borderId="22" xfId="0" applyFont="1" applyBorder="1" applyProtection="1">
      <protection locked="0"/>
    </xf>
    <xf numFmtId="0" fontId="29" fillId="0" borderId="0" xfId="0" applyFont="1" applyBorder="1" applyAlignment="1" applyProtection="1">
      <alignment horizontal="left"/>
      <protection locked="0"/>
    </xf>
    <xf numFmtId="0" fontId="29" fillId="0" borderId="0" xfId="0" applyFont="1" applyBorder="1" applyAlignment="1" applyProtection="1">
      <alignment horizontal="center"/>
      <protection locked="0"/>
    </xf>
    <xf numFmtId="0" fontId="29" fillId="0" borderId="31" xfId="0" applyFont="1" applyBorder="1" applyProtection="1">
      <protection locked="0"/>
    </xf>
    <xf numFmtId="0" fontId="29" fillId="0" borderId="30" xfId="0" applyFont="1" applyBorder="1" applyAlignment="1" applyProtection="1">
      <alignment horizontal="left"/>
      <protection locked="0"/>
    </xf>
    <xf numFmtId="0" fontId="29" fillId="0" borderId="0" xfId="0" applyFont="1" applyBorder="1" applyAlignment="1" applyProtection="1">
      <protection locked="0"/>
    </xf>
    <xf numFmtId="0" fontId="29" fillId="0" borderId="30" xfId="0" applyFont="1" applyBorder="1" applyProtection="1">
      <protection locked="0"/>
    </xf>
    <xf numFmtId="0" fontId="0" fillId="0" borderId="0" xfId="0" applyProtection="1">
      <protection locked="0"/>
    </xf>
    <xf numFmtId="0" fontId="29" fillId="0" borderId="31" xfId="0" applyFont="1" applyBorder="1" applyAlignment="1" applyProtection="1">
      <protection locked="0"/>
    </xf>
    <xf numFmtId="0" fontId="29" fillId="0" borderId="30" xfId="0" applyFont="1" applyBorder="1" applyAlignment="1" applyProtection="1">
      <protection locked="0"/>
    </xf>
    <xf numFmtId="0" fontId="29" fillId="0" borderId="0" xfId="0" applyFont="1" applyFill="1" applyBorder="1" applyAlignment="1" applyProtection="1">
      <protection locked="0"/>
    </xf>
    <xf numFmtId="0" fontId="29" fillId="0" borderId="21" xfId="0" applyFont="1" applyBorder="1" applyProtection="1">
      <protection locked="0"/>
    </xf>
    <xf numFmtId="0" fontId="29" fillId="0" borderId="32" xfId="0" applyFont="1" applyBorder="1" applyProtection="1">
      <protection locked="0"/>
    </xf>
    <xf numFmtId="0" fontId="0" fillId="3" borderId="2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3" xfId="0" applyFill="1" applyBorder="1" applyProtection="1">
      <protection locked="0"/>
    </xf>
    <xf numFmtId="0" fontId="0" fillId="3" borderId="19" xfId="0" applyFill="1" applyBorder="1" applyProtection="1">
      <protection locked="0"/>
    </xf>
    <xf numFmtId="0" fontId="29" fillId="0" borderId="22" xfId="0" applyFont="1" applyBorder="1" applyAlignment="1" applyProtection="1">
      <protection locked="0"/>
    </xf>
    <xf numFmtId="0" fontId="30" fillId="0" borderId="1" xfId="0" applyFont="1" applyBorder="1" applyAlignment="1">
      <alignment horizontal="left"/>
    </xf>
    <xf numFmtId="0" fontId="26" fillId="0" borderId="0" xfId="0" applyFont="1" applyFill="1" applyBorder="1" applyAlignment="1">
      <alignment horizontal="center" vertical="center"/>
    </xf>
    <xf numFmtId="0" fontId="26" fillId="0" borderId="0" xfId="0" applyFont="1" applyFill="1" applyBorder="1" applyAlignment="1">
      <alignment horizontal="left" vertical="top" wrapText="1"/>
    </xf>
    <xf numFmtId="0" fontId="30" fillId="0" borderId="1" xfId="0" applyFont="1" applyBorder="1" applyAlignment="1">
      <alignment horizontal="left" vertical="top" wrapText="1"/>
    </xf>
    <xf numFmtId="0" fontId="18" fillId="0" borderId="1" xfId="0" applyFont="1" applyBorder="1" applyAlignment="1">
      <alignment horizontal="left"/>
    </xf>
    <xf numFmtId="0" fontId="26" fillId="0" borderId="1" xfId="0" applyFont="1" applyFill="1" applyBorder="1" applyAlignment="1">
      <alignment horizontal="center" vertical="top"/>
    </xf>
    <xf numFmtId="0" fontId="28" fillId="9" borderId="16" xfId="0" applyFont="1" applyFill="1" applyBorder="1" applyAlignment="1">
      <alignment horizontal="center" vertical="center" wrapText="1"/>
    </xf>
    <xf numFmtId="0" fontId="28" fillId="9" borderId="17"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8" borderId="42" xfId="0" applyFont="1" applyFill="1" applyBorder="1" applyAlignment="1">
      <alignment horizontal="center" vertical="center"/>
    </xf>
    <xf numFmtId="0" fontId="28" fillId="8" borderId="43" xfId="0" applyFont="1" applyFill="1" applyBorder="1" applyAlignment="1">
      <alignment horizontal="center" vertical="center"/>
    </xf>
    <xf numFmtId="0" fontId="28" fillId="8" borderId="44" xfId="0" applyFont="1" applyFill="1" applyBorder="1" applyAlignment="1">
      <alignment horizontal="center" vertical="center"/>
    </xf>
    <xf numFmtId="0" fontId="28" fillId="0" borderId="0" xfId="0" applyFont="1" applyFill="1" applyBorder="1" applyAlignment="1">
      <alignment horizontal="center" vertical="center" wrapText="1"/>
    </xf>
    <xf numFmtId="0" fontId="28" fillId="8" borderId="24" xfId="0" applyFont="1" applyFill="1" applyBorder="1" applyAlignment="1">
      <alignment horizontal="center"/>
    </xf>
    <xf numFmtId="0" fontId="28" fillId="8" borderId="3" xfId="0" applyFont="1" applyFill="1" applyBorder="1" applyAlignment="1">
      <alignment horizontal="center"/>
    </xf>
    <xf numFmtId="0" fontId="28" fillId="8" borderId="19" xfId="0" applyFont="1" applyFill="1" applyBorder="1" applyAlignment="1">
      <alignment horizontal="center"/>
    </xf>
    <xf numFmtId="0" fontId="30" fillId="0" borderId="3" xfId="0" applyFont="1" applyFill="1" applyBorder="1" applyAlignment="1">
      <alignment horizontal="center" vertical="center" wrapText="1"/>
    </xf>
    <xf numFmtId="0" fontId="26" fillId="0" borderId="6" xfId="0" applyFont="1" applyFill="1" applyBorder="1" applyAlignment="1">
      <alignment horizontal="center"/>
    </xf>
    <xf numFmtId="0" fontId="30"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30" fillId="0" borderId="1" xfId="0" applyFont="1" applyBorder="1" applyAlignment="1">
      <alignment horizontal="left" vertical="center" wrapText="1"/>
    </xf>
    <xf numFmtId="0" fontId="26" fillId="0" borderId="0" xfId="0" applyFont="1" applyFill="1" applyBorder="1" applyAlignment="1">
      <alignment horizontal="left" vertical="top"/>
    </xf>
    <xf numFmtId="0" fontId="10" fillId="0" borderId="30" xfId="0" applyFont="1" applyFill="1" applyBorder="1" applyAlignment="1">
      <alignment horizontal="left" vertical="center" wrapText="1"/>
    </xf>
    <xf numFmtId="0" fontId="10" fillId="0" borderId="0" xfId="0" applyFont="1" applyFill="1" applyAlignment="1">
      <alignment horizontal="left" vertical="center" wrapText="1"/>
    </xf>
    <xf numFmtId="0" fontId="26" fillId="0" borderId="21" xfId="0" applyFont="1" applyFill="1" applyBorder="1" applyAlignment="1">
      <alignment horizontal="center" vertical="center"/>
    </xf>
    <xf numFmtId="0" fontId="31" fillId="0" borderId="1" xfId="0" applyFont="1" applyFill="1" applyBorder="1" applyAlignment="1">
      <alignment horizontal="center" vertical="center"/>
    </xf>
    <xf numFmtId="0" fontId="26" fillId="0" borderId="0" xfId="0" applyFont="1" applyFill="1" applyBorder="1" applyAlignment="1">
      <alignment horizontal="center" vertical="top" wrapText="1"/>
    </xf>
    <xf numFmtId="0" fontId="26" fillId="0" borderId="15" xfId="0" applyFont="1" applyFill="1" applyBorder="1" applyAlignment="1">
      <alignment horizontal="center"/>
    </xf>
    <xf numFmtId="0" fontId="28" fillId="8" borderId="16" xfId="0" applyFont="1" applyFill="1" applyBorder="1" applyAlignment="1">
      <alignment horizontal="center" vertical="center"/>
    </xf>
    <xf numFmtId="0" fontId="28" fillId="8" borderId="17" xfId="0" applyFont="1" applyFill="1" applyBorder="1" applyAlignment="1">
      <alignment horizontal="center" vertical="center"/>
    </xf>
    <xf numFmtId="0" fontId="28" fillId="8" borderId="18" xfId="0" applyFont="1" applyFill="1" applyBorder="1" applyAlignment="1">
      <alignment horizontal="center" vertical="center"/>
    </xf>
    <xf numFmtId="0" fontId="30" fillId="0" borderId="0"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6" xfId="0" applyFont="1" applyBorder="1" applyAlignment="1">
      <alignment horizontal="center"/>
    </xf>
    <xf numFmtId="0" fontId="31" fillId="0" borderId="1" xfId="0" applyFont="1" applyBorder="1" applyAlignment="1">
      <alignment horizontal="center"/>
    </xf>
    <xf numFmtId="0" fontId="30" fillId="0" borderId="1" xfId="0" applyFont="1" applyBorder="1" applyAlignment="1">
      <alignment horizontal="left" vertical="center"/>
    </xf>
    <xf numFmtId="0" fontId="26" fillId="0" borderId="6" xfId="0" applyFont="1" applyFill="1" applyBorder="1" applyAlignment="1">
      <alignment horizontal="center" vertical="center"/>
    </xf>
    <xf numFmtId="0" fontId="31" fillId="0" borderId="1" xfId="0" applyFont="1" applyFill="1" applyBorder="1" applyAlignment="1">
      <alignment horizontal="center"/>
    </xf>
    <xf numFmtId="0" fontId="18" fillId="0" borderId="9"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28" fillId="0" borderId="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9" borderId="1" xfId="0" applyFont="1" applyFill="1" applyBorder="1" applyAlignment="1" applyProtection="1">
      <alignment horizontal="center" vertical="center"/>
    </xf>
    <xf numFmtId="0" fontId="27" fillId="0" borderId="9" xfId="0" applyFont="1" applyFill="1" applyBorder="1" applyAlignment="1" applyProtection="1">
      <alignment horizontal="center" vertical="center"/>
    </xf>
    <xf numFmtId="0" fontId="27" fillId="0" borderId="11" xfId="0" applyFont="1" applyFill="1" applyBorder="1" applyAlignment="1" applyProtection="1">
      <alignment horizontal="center" vertical="center"/>
    </xf>
    <xf numFmtId="0" fontId="27" fillId="0" borderId="10" xfId="0" applyFont="1" applyFill="1" applyBorder="1" applyAlignment="1" applyProtection="1">
      <alignment horizontal="center" vertical="center"/>
    </xf>
    <xf numFmtId="0" fontId="27" fillId="0" borderId="12" xfId="0" applyFont="1" applyFill="1" applyBorder="1" applyAlignment="1" applyProtection="1">
      <alignment horizontal="center" vertical="center"/>
    </xf>
    <xf numFmtId="0" fontId="27" fillId="0" borderId="13" xfId="0" applyFont="1" applyFill="1" applyBorder="1" applyAlignment="1" applyProtection="1">
      <alignment horizontal="center" vertical="center"/>
    </xf>
    <xf numFmtId="0" fontId="27" fillId="0" borderId="14" xfId="0" applyFont="1" applyFill="1" applyBorder="1" applyAlignment="1" applyProtection="1">
      <alignment horizontal="center" vertical="center"/>
    </xf>
    <xf numFmtId="0" fontId="27" fillId="0" borderId="8" xfId="0" applyFont="1" applyFill="1" applyBorder="1" applyAlignment="1" applyProtection="1">
      <alignment horizontal="center" vertical="center"/>
    </xf>
    <xf numFmtId="0" fontId="28" fillId="0" borderId="1"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30" fillId="0" borderId="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16" fillId="0" borderId="4"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9" borderId="1" xfId="0" applyFont="1" applyFill="1" applyBorder="1" applyAlignment="1" applyProtection="1">
      <alignment horizontal="center" vertical="center"/>
    </xf>
    <xf numFmtId="0" fontId="18" fillId="0" borderId="12"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4" fillId="0" borderId="1" xfId="0" applyFont="1" applyBorder="1" applyAlignment="1" applyProtection="1">
      <alignment horizontal="center" vertical="center"/>
    </xf>
    <xf numFmtId="0" fontId="30" fillId="0" borderId="15" xfId="0"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25" fillId="0" borderId="1" xfId="0" applyFont="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7" fillId="0" borderId="1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4" fillId="9"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19" fillId="0" borderId="1" xfId="0" applyFont="1" applyFill="1" applyBorder="1" applyAlignment="1" applyProtection="1">
      <alignment horizontal="center" vertical="center"/>
    </xf>
    <xf numFmtId="0" fontId="7" fillId="0" borderId="12"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0" fillId="0" borderId="25"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26" xfId="0" applyBorder="1" applyAlignment="1" applyProtection="1">
      <alignment horizontal="center"/>
      <protection locked="0"/>
    </xf>
    <xf numFmtId="0" fontId="32" fillId="7" borderId="16" xfId="0" applyFont="1" applyFill="1" applyBorder="1" applyAlignment="1">
      <alignment horizontal="center" vertical="center"/>
    </xf>
    <xf numFmtId="0" fontId="32" fillId="7" borderId="17" xfId="0" applyFont="1" applyFill="1" applyBorder="1" applyAlignment="1">
      <alignment horizontal="center" vertical="center"/>
    </xf>
    <xf numFmtId="0" fontId="32" fillId="7" borderId="18" xfId="0" applyFont="1" applyFill="1" applyBorder="1" applyAlignment="1">
      <alignment horizontal="center" vertical="center"/>
    </xf>
    <xf numFmtId="0" fontId="33" fillId="8" borderId="16" xfId="0" applyFont="1" applyFill="1" applyBorder="1" applyAlignment="1">
      <alignment horizontal="center" vertical="center" wrapText="1"/>
    </xf>
    <xf numFmtId="0" fontId="33" fillId="8" borderId="17"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33" fillId="8" borderId="16" xfId="0" applyFont="1" applyFill="1" applyBorder="1" applyAlignment="1" applyProtection="1">
      <alignment horizontal="center" vertical="center" wrapText="1"/>
      <protection locked="0"/>
    </xf>
    <xf numFmtId="0" fontId="33" fillId="8" borderId="17" xfId="0" applyFont="1" applyFill="1" applyBorder="1" applyAlignment="1" applyProtection="1">
      <alignment horizontal="center" vertical="center" wrapText="1"/>
      <protection locked="0"/>
    </xf>
    <xf numFmtId="0" fontId="33" fillId="8" borderId="18" xfId="0" applyFont="1" applyFill="1" applyBorder="1" applyAlignment="1" applyProtection="1">
      <alignment horizontal="center" vertical="center" wrapText="1"/>
      <protection locked="0"/>
    </xf>
    <xf numFmtId="165" fontId="32" fillId="6" borderId="23" xfId="2" applyNumberFormat="1" applyFont="1" applyFill="1" applyBorder="1" applyAlignment="1">
      <alignment horizontal="center" vertical="center"/>
    </xf>
    <xf numFmtId="165" fontId="32" fillId="6" borderId="20" xfId="2" applyNumberFormat="1" applyFont="1" applyFill="1" applyBorder="1" applyAlignment="1">
      <alignment horizontal="center" vertical="center"/>
    </xf>
    <xf numFmtId="0" fontId="33" fillId="0" borderId="16" xfId="0" applyFont="1" applyBorder="1" applyAlignment="1" applyProtection="1">
      <alignment horizontal="left" vertical="top" wrapText="1"/>
      <protection locked="0"/>
    </xf>
    <xf numFmtId="0" fontId="33" fillId="0" borderId="17" xfId="0" applyFont="1" applyBorder="1" applyAlignment="1" applyProtection="1">
      <alignment horizontal="left" vertical="top" wrapText="1"/>
      <protection locked="0"/>
    </xf>
    <xf numFmtId="0" fontId="33" fillId="0" borderId="18" xfId="0" applyFont="1" applyBorder="1" applyAlignment="1" applyProtection="1">
      <alignment horizontal="left" vertical="top" wrapText="1"/>
      <protection locked="0"/>
    </xf>
    <xf numFmtId="0" fontId="23" fillId="0" borderId="16" xfId="0" applyFont="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25" fillId="8" borderId="16" xfId="0" applyFont="1" applyFill="1" applyBorder="1" applyAlignment="1" applyProtection="1">
      <alignment horizontal="center" vertical="center"/>
      <protection locked="0"/>
    </xf>
    <xf numFmtId="0" fontId="25" fillId="8" borderId="17" xfId="0" applyFont="1" applyFill="1" applyBorder="1" applyAlignment="1" applyProtection="1">
      <alignment horizontal="center" vertical="center"/>
      <protection locked="0"/>
    </xf>
    <xf numFmtId="0" fontId="25" fillId="8" borderId="18" xfId="0" applyFont="1" applyFill="1" applyBorder="1" applyAlignment="1" applyProtection="1">
      <alignment horizontal="center" vertical="center"/>
      <protection locked="0"/>
    </xf>
    <xf numFmtId="0" fontId="21" fillId="0" borderId="1" xfId="0" applyFont="1" applyBorder="1" applyAlignment="1">
      <alignment horizontal="center" vertical="center" wrapText="1"/>
    </xf>
    <xf numFmtId="0" fontId="21"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6" xfId="0" applyFont="1" applyBorder="1" applyAlignment="1">
      <alignment horizontal="center" vertical="center" wrapText="1"/>
    </xf>
    <xf numFmtId="10" fontId="37" fillId="0" borderId="23" xfId="2" applyNumberFormat="1" applyFont="1" applyBorder="1" applyAlignment="1">
      <alignment horizontal="left" vertical="center" wrapText="1"/>
    </xf>
    <xf numFmtId="10" fontId="37" fillId="0" borderId="20" xfId="2" applyNumberFormat="1" applyFont="1" applyBorder="1" applyAlignment="1">
      <alignment horizontal="left" vertical="center" wrapText="1"/>
    </xf>
    <xf numFmtId="0" fontId="29" fillId="0" borderId="30" xfId="0" applyFont="1" applyBorder="1" applyAlignment="1" applyProtection="1">
      <alignment horizontal="left" wrapText="1"/>
      <protection locked="0"/>
    </xf>
    <xf numFmtId="0" fontId="29" fillId="0" borderId="0" xfId="0" applyFont="1" applyBorder="1" applyAlignment="1" applyProtection="1">
      <alignment horizontal="left" wrapText="1"/>
      <protection locked="0"/>
    </xf>
    <xf numFmtId="0" fontId="0" fillId="0" borderId="36" xfId="0" applyBorder="1" applyAlignment="1" applyProtection="1">
      <alignment horizontal="center" wrapText="1"/>
      <protection locked="0"/>
    </xf>
    <xf numFmtId="0" fontId="0" fillId="0" borderId="2" xfId="0" applyBorder="1" applyAlignment="1" applyProtection="1">
      <alignment horizontal="center" wrapText="1"/>
      <protection locked="0"/>
    </xf>
    <xf numFmtId="164" fontId="0" fillId="0" borderId="12" xfId="0" applyNumberFormat="1" applyBorder="1" applyAlignment="1" applyProtection="1">
      <alignment horizontal="center" vertical="center"/>
      <protection locked="0"/>
    </xf>
    <xf numFmtId="164" fontId="0" fillId="0" borderId="13" xfId="0" applyNumberFormat="1" applyBorder="1" applyAlignment="1" applyProtection="1">
      <alignment horizontal="center" vertical="center"/>
      <protection locked="0"/>
    </xf>
    <xf numFmtId="0" fontId="0" fillId="0" borderId="2" xfId="0" applyBorder="1" applyAlignment="1" applyProtection="1">
      <alignment horizontal="center"/>
      <protection locked="0"/>
    </xf>
    <xf numFmtId="0" fontId="0" fillId="0" borderId="37" xfId="0" applyBorder="1" applyAlignment="1" applyProtection="1">
      <alignment horizontal="center"/>
      <protection locked="0"/>
    </xf>
    <xf numFmtId="0" fontId="34" fillId="0" borderId="25" xfId="0" applyFont="1" applyBorder="1" applyAlignment="1" applyProtection="1">
      <alignment horizontal="center"/>
      <protection locked="0"/>
    </xf>
    <xf numFmtId="0" fontId="34" fillId="0" borderId="1" xfId="0" applyFont="1" applyBorder="1" applyAlignment="1" applyProtection="1">
      <alignment horizontal="center"/>
      <protection locked="0"/>
    </xf>
    <xf numFmtId="164" fontId="0" fillId="0" borderId="1" xfId="0" applyNumberFormat="1" applyBorder="1" applyAlignment="1" applyProtection="1">
      <alignment horizontal="center" vertical="center"/>
      <protection locked="0"/>
    </xf>
    <xf numFmtId="0" fontId="36" fillId="8" borderId="16" xfId="0" applyFont="1" applyFill="1" applyBorder="1" applyAlignment="1" applyProtection="1">
      <alignment horizontal="center"/>
      <protection locked="0"/>
    </xf>
    <xf numFmtId="0" fontId="36" fillId="8" borderId="17" xfId="0" applyFont="1" applyFill="1" applyBorder="1" applyAlignment="1" applyProtection="1">
      <alignment horizontal="center"/>
      <protection locked="0"/>
    </xf>
    <xf numFmtId="0" fontId="36" fillId="8" borderId="18" xfId="0" applyFont="1" applyFill="1" applyBorder="1" applyAlignment="1" applyProtection="1">
      <alignment horizontal="center"/>
      <protection locked="0"/>
    </xf>
    <xf numFmtId="0" fontId="27" fillId="0" borderId="40"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41" xfId="0" applyFont="1" applyBorder="1" applyAlignment="1" applyProtection="1">
      <alignment horizontal="center" vertical="center"/>
      <protection locked="0"/>
    </xf>
    <xf numFmtId="0" fontId="25" fillId="8" borderId="16" xfId="0" applyFont="1" applyFill="1" applyBorder="1" applyAlignment="1" applyProtection="1">
      <alignment horizontal="center" vertical="center" wrapText="1"/>
      <protection locked="0"/>
    </xf>
    <xf numFmtId="0" fontId="25" fillId="8" borderId="17" xfId="0" applyFont="1" applyFill="1" applyBorder="1" applyAlignment="1" applyProtection="1">
      <alignment horizontal="center" vertical="center" wrapText="1"/>
      <protection locked="0"/>
    </xf>
    <xf numFmtId="0" fontId="25" fillId="8" borderId="18" xfId="0" applyFont="1" applyFill="1" applyBorder="1" applyAlignment="1" applyProtection="1">
      <alignment horizontal="center" vertical="center" wrapText="1"/>
      <protection locked="0"/>
    </xf>
    <xf numFmtId="0" fontId="29" fillId="0" borderId="30" xfId="0" applyFont="1" applyBorder="1" applyAlignment="1" applyProtection="1">
      <alignment horizontal="left"/>
      <protection locked="0"/>
    </xf>
    <xf numFmtId="0" fontId="29" fillId="0" borderId="0" xfId="0" applyFont="1" applyBorder="1" applyAlignment="1" applyProtection="1">
      <alignment horizontal="left"/>
      <protection locked="0"/>
    </xf>
    <xf numFmtId="0" fontId="34" fillId="0" borderId="27" xfId="0" applyFont="1" applyBorder="1" applyAlignment="1" applyProtection="1">
      <alignment horizontal="center"/>
      <protection locked="0"/>
    </xf>
    <xf numFmtId="0" fontId="34" fillId="0" borderId="28" xfId="0" applyFont="1" applyBorder="1" applyAlignment="1" applyProtection="1">
      <alignment horizontal="center"/>
      <protection locked="0"/>
    </xf>
    <xf numFmtId="0" fontId="0" fillId="0" borderId="28" xfId="0" applyBorder="1" applyAlignment="1" applyProtection="1">
      <alignment horizontal="center"/>
      <protection locked="0"/>
    </xf>
    <xf numFmtId="0" fontId="0" fillId="0" borderId="29" xfId="0" applyBorder="1" applyAlignment="1" applyProtection="1">
      <alignment horizontal="center"/>
      <protection locked="0"/>
    </xf>
    <xf numFmtId="0" fontId="38" fillId="8" borderId="16" xfId="0" applyFont="1" applyFill="1" applyBorder="1" applyAlignment="1" applyProtection="1">
      <alignment horizontal="center"/>
      <protection locked="0"/>
    </xf>
    <xf numFmtId="0" fontId="38" fillId="8" borderId="17" xfId="0" applyFont="1" applyFill="1" applyBorder="1" applyAlignment="1" applyProtection="1">
      <alignment horizontal="center"/>
      <protection locked="0"/>
    </xf>
    <xf numFmtId="0" fontId="38" fillId="8" borderId="18" xfId="0" applyFont="1" applyFill="1" applyBorder="1" applyAlignment="1" applyProtection="1">
      <alignment horizontal="center"/>
      <protection locked="0"/>
    </xf>
    <xf numFmtId="0" fontId="29" fillId="0" borderId="34" xfId="0" applyFont="1" applyBorder="1" applyAlignment="1" applyProtection="1">
      <alignment horizontal="center" wrapText="1"/>
      <protection locked="0"/>
    </xf>
    <xf numFmtId="0" fontId="29" fillId="0" borderId="11" xfId="0" applyFont="1" applyBorder="1" applyAlignment="1" applyProtection="1">
      <alignment horizontal="center" wrapText="1"/>
      <protection locked="0"/>
    </xf>
    <xf numFmtId="0" fontId="29" fillId="0" borderId="35" xfId="0" applyFont="1" applyBorder="1" applyAlignment="1" applyProtection="1">
      <alignment horizontal="center" wrapText="1"/>
      <protection locked="0"/>
    </xf>
    <xf numFmtId="0" fontId="29" fillId="0" borderId="38" xfId="0" applyFont="1" applyBorder="1" applyAlignment="1" applyProtection="1">
      <alignment horizontal="center" wrapText="1"/>
      <protection locked="0"/>
    </xf>
    <xf numFmtId="0" fontId="29" fillId="0" borderId="15" xfId="0" applyFont="1" applyBorder="1" applyAlignment="1" applyProtection="1">
      <alignment horizontal="center" wrapText="1"/>
      <protection locked="0"/>
    </xf>
    <xf numFmtId="0" fontId="29" fillId="0" borderId="39" xfId="0" applyFont="1" applyBorder="1" applyAlignment="1" applyProtection="1">
      <alignment horizontal="center" wrapText="1"/>
      <protection locked="0"/>
    </xf>
    <xf numFmtId="0" fontId="29" fillId="0" borderId="30" xfId="0" applyFont="1" applyBorder="1" applyAlignment="1" applyProtection="1">
      <alignment horizontal="left" vertical="center"/>
      <protection locked="0"/>
    </xf>
    <xf numFmtId="0" fontId="29" fillId="0" borderId="0" xfId="0" applyFont="1" applyBorder="1" applyAlignment="1" applyProtection="1">
      <alignment horizontal="left" vertical="center"/>
      <protection locked="0"/>
    </xf>
    <xf numFmtId="0" fontId="29" fillId="0" borderId="31" xfId="0" applyFont="1" applyBorder="1" applyAlignment="1" applyProtection="1">
      <alignment horizontal="left" wrapText="1"/>
      <protection locked="0"/>
    </xf>
    <xf numFmtId="0" fontId="29" fillId="0" borderId="33" xfId="0" applyFont="1" applyBorder="1" applyAlignment="1" applyProtection="1">
      <alignment horizontal="left" wrapText="1"/>
      <protection locked="0"/>
    </xf>
    <xf numFmtId="0" fontId="29" fillId="0" borderId="21" xfId="0" applyFont="1" applyBorder="1" applyAlignment="1" applyProtection="1">
      <alignment horizontal="left" wrapText="1"/>
      <protection locked="0"/>
    </xf>
    <xf numFmtId="0" fontId="29" fillId="0" borderId="32" xfId="0" applyFont="1" applyBorder="1" applyAlignment="1" applyProtection="1">
      <alignment horizontal="left" wrapText="1"/>
      <protection locked="0"/>
    </xf>
  </cellXfs>
  <cellStyles count="3">
    <cellStyle name="Normal" xfId="0" builtinId="0"/>
    <cellStyle name="Porcentaje" xfId="1" builtinId="5"/>
    <cellStyle name="Porcentaje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95250</xdr:rowOff>
    </xdr:from>
    <xdr:to>
      <xdr:col>3</xdr:col>
      <xdr:colOff>0</xdr:colOff>
      <xdr:row>4</xdr:row>
      <xdr:rowOff>0</xdr:rowOff>
    </xdr:to>
    <xdr:pic>
      <xdr:nvPicPr>
        <xdr:cNvPr id="24679" name="Imagen 6" descr="Descripción: INS - Instituto Nacional de Salud">
          <a:extLst>
            <a:ext uri="{FF2B5EF4-FFF2-40B4-BE49-F238E27FC236}">
              <a16:creationId xmlns="" xmlns:a16="http://schemas.microsoft.com/office/drawing/2014/main" id="{00000000-0008-0000-0000-000067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95250"/>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385281</xdr:colOff>
      <xdr:row>0</xdr:row>
      <xdr:rowOff>147618</xdr:rowOff>
    </xdr:from>
    <xdr:to>
      <xdr:col>9</xdr:col>
      <xdr:colOff>188360</xdr:colOff>
      <xdr:row>3</xdr:row>
      <xdr:rowOff>70528</xdr:rowOff>
    </xdr:to>
    <xdr:grpSp>
      <xdr:nvGrpSpPr>
        <xdr:cNvPr id="24680" name="Grupo 6">
          <a:extLst>
            <a:ext uri="{FF2B5EF4-FFF2-40B4-BE49-F238E27FC236}">
              <a16:creationId xmlns="" xmlns:a16="http://schemas.microsoft.com/office/drawing/2014/main" id="{00000000-0008-0000-0000-000068600000}"/>
            </a:ext>
          </a:extLst>
        </xdr:cNvPr>
        <xdr:cNvGrpSpPr>
          <a:grpSpLocks/>
        </xdr:cNvGrpSpPr>
      </xdr:nvGrpSpPr>
      <xdr:grpSpPr bwMode="auto">
        <a:xfrm>
          <a:off x="385281" y="147618"/>
          <a:ext cx="9360736" cy="445424"/>
          <a:chOff x="114301" y="104775"/>
          <a:chExt cx="7021563" cy="466725"/>
        </a:xfrm>
      </xdr:grpSpPr>
      <xdr:pic>
        <xdr:nvPicPr>
          <xdr:cNvPr id="24681" name="7 Imagen">
            <a:extLst>
              <a:ext uri="{FF2B5EF4-FFF2-40B4-BE49-F238E27FC236}">
                <a16:creationId xmlns="" xmlns:a16="http://schemas.microsoft.com/office/drawing/2014/main" id="{00000000-0008-0000-0000-0000696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2" name="8 Imagen">
            <a:extLst>
              <a:ext uri="{FF2B5EF4-FFF2-40B4-BE49-F238E27FC236}">
                <a16:creationId xmlns="" xmlns:a16="http://schemas.microsoft.com/office/drawing/2014/main" id="{00000000-0008-0000-0000-00006A6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76200</xdr:colOff>
      <xdr:row>0</xdr:row>
      <xdr:rowOff>0</xdr:rowOff>
    </xdr:from>
    <xdr:to>
      <xdr:col>5</xdr:col>
      <xdr:colOff>446314</xdr:colOff>
      <xdr:row>3</xdr:row>
      <xdr:rowOff>134278</xdr:rowOff>
    </xdr:to>
    <xdr:pic>
      <xdr:nvPicPr>
        <xdr:cNvPr id="9" name="Imagen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09457" y="0"/>
          <a:ext cx="925286" cy="65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53436</xdr:rowOff>
    </xdr:from>
    <xdr:to>
      <xdr:col>8</xdr:col>
      <xdr:colOff>1114426</xdr:colOff>
      <xdr:row>3</xdr:row>
      <xdr:rowOff>336488</xdr:rowOff>
    </xdr:to>
    <xdr:grpSp>
      <xdr:nvGrpSpPr>
        <xdr:cNvPr id="18207" name="Grupo 6">
          <a:extLst>
            <a:ext uri="{FF2B5EF4-FFF2-40B4-BE49-F238E27FC236}">
              <a16:creationId xmlns="" xmlns:a16="http://schemas.microsoft.com/office/drawing/2014/main" id="{00000000-0008-0000-0100-00001F470000}"/>
            </a:ext>
          </a:extLst>
        </xdr:cNvPr>
        <xdr:cNvGrpSpPr>
          <a:grpSpLocks/>
        </xdr:cNvGrpSpPr>
      </xdr:nvGrpSpPr>
      <xdr:grpSpPr bwMode="auto">
        <a:xfrm>
          <a:off x="0" y="227607"/>
          <a:ext cx="9605283" cy="631395"/>
          <a:chOff x="114301" y="126081"/>
          <a:chExt cx="6534311" cy="466725"/>
        </a:xfrm>
      </xdr:grpSpPr>
      <xdr:pic>
        <xdr:nvPicPr>
          <xdr:cNvPr id="18208" name="7 Imagen">
            <a:extLst>
              <a:ext uri="{FF2B5EF4-FFF2-40B4-BE49-F238E27FC236}">
                <a16:creationId xmlns="" xmlns:a16="http://schemas.microsoft.com/office/drawing/2014/main" id="{00000000-0008-0000-0100-0000204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3473" y="126081"/>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209" name="8 Imagen">
            <a:extLst>
              <a:ext uri="{FF2B5EF4-FFF2-40B4-BE49-F238E27FC236}">
                <a16:creationId xmlns="" xmlns:a16="http://schemas.microsoft.com/office/drawing/2014/main" id="{00000000-0008-0000-0100-0000214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1895475</xdr:colOff>
      <xdr:row>0</xdr:row>
      <xdr:rowOff>57150</xdr:rowOff>
    </xdr:from>
    <xdr:to>
      <xdr:col>5</xdr:col>
      <xdr:colOff>148137</xdr:colOff>
      <xdr:row>3</xdr:row>
      <xdr:rowOff>377190</xdr:rowOff>
    </xdr:to>
    <xdr:pic>
      <xdr:nvPicPr>
        <xdr:cNvPr id="14" name="Imagen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24550" y="57150"/>
          <a:ext cx="1196340" cy="83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1450523</xdr:colOff>
      <xdr:row>1</xdr:row>
      <xdr:rowOff>50046</xdr:rowOff>
    </xdr:from>
    <xdr:to>
      <xdr:col>8</xdr:col>
      <xdr:colOff>2966358</xdr:colOff>
      <xdr:row>2</xdr:row>
      <xdr:rowOff>172523</xdr:rowOff>
    </xdr:to>
    <xdr:grpSp>
      <xdr:nvGrpSpPr>
        <xdr:cNvPr id="19889" name="Grupo 6">
          <a:extLst>
            <a:ext uri="{FF2B5EF4-FFF2-40B4-BE49-F238E27FC236}">
              <a16:creationId xmlns="" xmlns:a16="http://schemas.microsoft.com/office/drawing/2014/main" id="{00000000-0008-0000-0200-0000B14D0000}"/>
            </a:ext>
          </a:extLst>
        </xdr:cNvPr>
        <xdr:cNvGrpSpPr>
          <a:grpSpLocks/>
        </xdr:cNvGrpSpPr>
      </xdr:nvGrpSpPr>
      <xdr:grpSpPr bwMode="auto">
        <a:xfrm>
          <a:off x="2473780" y="224217"/>
          <a:ext cx="9407978" cy="329306"/>
          <a:chOff x="114301" y="104775"/>
          <a:chExt cx="7021563" cy="466725"/>
        </a:xfrm>
      </xdr:grpSpPr>
      <xdr:pic>
        <xdr:nvPicPr>
          <xdr:cNvPr id="19890" name="7 Imagen">
            <a:extLst>
              <a:ext uri="{FF2B5EF4-FFF2-40B4-BE49-F238E27FC236}">
                <a16:creationId xmlns="" xmlns:a16="http://schemas.microsoft.com/office/drawing/2014/main" id="{00000000-0008-0000-0200-0000B24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891" name="8 Imagen">
            <a:extLst>
              <a:ext uri="{FF2B5EF4-FFF2-40B4-BE49-F238E27FC236}">
                <a16:creationId xmlns="" xmlns:a16="http://schemas.microsoft.com/office/drawing/2014/main" id="{00000000-0008-0000-0200-0000B3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1409700</xdr:colOff>
      <xdr:row>0</xdr:row>
      <xdr:rowOff>0</xdr:rowOff>
    </xdr:from>
    <xdr:to>
      <xdr:col>7</xdr:col>
      <xdr:colOff>281940</xdr:colOff>
      <xdr:row>4</xdr:row>
      <xdr:rowOff>15240</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01050" y="0"/>
          <a:ext cx="1196340" cy="834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1330779</xdr:colOff>
      <xdr:row>1</xdr:row>
      <xdr:rowOff>10852</xdr:rowOff>
    </xdr:from>
    <xdr:to>
      <xdr:col>8</xdr:col>
      <xdr:colOff>3401786</xdr:colOff>
      <xdr:row>3</xdr:row>
      <xdr:rowOff>1793</xdr:rowOff>
    </xdr:to>
    <xdr:grpSp>
      <xdr:nvGrpSpPr>
        <xdr:cNvPr id="18867" name="Grupo 6">
          <a:extLst>
            <a:ext uri="{FF2B5EF4-FFF2-40B4-BE49-F238E27FC236}">
              <a16:creationId xmlns="" xmlns:a16="http://schemas.microsoft.com/office/drawing/2014/main" id="{00000000-0008-0000-0300-0000B3490000}"/>
            </a:ext>
          </a:extLst>
        </xdr:cNvPr>
        <xdr:cNvGrpSpPr>
          <a:grpSpLocks/>
        </xdr:cNvGrpSpPr>
      </xdr:nvGrpSpPr>
      <xdr:grpSpPr bwMode="auto">
        <a:xfrm>
          <a:off x="2375808" y="185023"/>
          <a:ext cx="9582149" cy="339284"/>
          <a:chOff x="114301" y="104775"/>
          <a:chExt cx="7021563" cy="466725"/>
        </a:xfrm>
      </xdr:grpSpPr>
      <xdr:pic>
        <xdr:nvPicPr>
          <xdr:cNvPr id="18868" name="7 Imagen">
            <a:extLst>
              <a:ext uri="{FF2B5EF4-FFF2-40B4-BE49-F238E27FC236}">
                <a16:creationId xmlns="" xmlns:a16="http://schemas.microsoft.com/office/drawing/2014/main" id="{00000000-0008-0000-0300-0000B44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869" name="8 Imagen">
            <a:extLst>
              <a:ext uri="{FF2B5EF4-FFF2-40B4-BE49-F238E27FC236}">
                <a16:creationId xmlns="" xmlns:a16="http://schemas.microsoft.com/office/drawing/2014/main" id="{00000000-0008-0000-0300-0000B54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2024743</xdr:colOff>
      <xdr:row>0</xdr:row>
      <xdr:rowOff>0</xdr:rowOff>
    </xdr:from>
    <xdr:to>
      <xdr:col>6</xdr:col>
      <xdr:colOff>413657</xdr:colOff>
      <xdr:row>3</xdr:row>
      <xdr:rowOff>130421</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13372" y="0"/>
          <a:ext cx="936171" cy="652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590550</xdr:colOff>
      <xdr:row>0</xdr:row>
      <xdr:rowOff>123523</xdr:rowOff>
    </xdr:from>
    <xdr:to>
      <xdr:col>8</xdr:col>
      <xdr:colOff>2057399</xdr:colOff>
      <xdr:row>2</xdr:row>
      <xdr:rowOff>85436</xdr:rowOff>
    </xdr:to>
    <xdr:grpSp>
      <xdr:nvGrpSpPr>
        <xdr:cNvPr id="21932" name="Grupo 6">
          <a:extLst>
            <a:ext uri="{FF2B5EF4-FFF2-40B4-BE49-F238E27FC236}">
              <a16:creationId xmlns="" xmlns:a16="http://schemas.microsoft.com/office/drawing/2014/main" id="{00000000-0008-0000-0400-0000AC550000}"/>
            </a:ext>
          </a:extLst>
        </xdr:cNvPr>
        <xdr:cNvGrpSpPr>
          <a:grpSpLocks/>
        </xdr:cNvGrpSpPr>
      </xdr:nvGrpSpPr>
      <xdr:grpSpPr bwMode="auto">
        <a:xfrm>
          <a:off x="1428750" y="123523"/>
          <a:ext cx="8467724" cy="342913"/>
          <a:chOff x="114301" y="74170"/>
          <a:chExt cx="6602552" cy="497330"/>
        </a:xfrm>
      </xdr:grpSpPr>
      <xdr:pic>
        <xdr:nvPicPr>
          <xdr:cNvPr id="21933" name="7 Imagen">
            <a:extLst>
              <a:ext uri="{FF2B5EF4-FFF2-40B4-BE49-F238E27FC236}">
                <a16:creationId xmlns="" xmlns:a16="http://schemas.microsoft.com/office/drawing/2014/main" id="{00000000-0008-0000-0400-0000AD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714" y="74170"/>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1934" name="8 Imagen">
            <a:extLst>
              <a:ext uri="{FF2B5EF4-FFF2-40B4-BE49-F238E27FC236}">
                <a16:creationId xmlns="" xmlns:a16="http://schemas.microsoft.com/office/drawing/2014/main" id="{00000000-0008-0000-0400-0000AE5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772886</xdr:colOff>
      <xdr:row>0</xdr:row>
      <xdr:rowOff>0</xdr:rowOff>
    </xdr:from>
    <xdr:to>
      <xdr:col>7</xdr:col>
      <xdr:colOff>239485</xdr:colOff>
      <xdr:row>3</xdr:row>
      <xdr:rowOff>69344</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65572" y="0"/>
          <a:ext cx="914399" cy="657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858611</xdr:colOff>
      <xdr:row>0</xdr:row>
      <xdr:rowOff>154157</xdr:rowOff>
    </xdr:from>
    <xdr:to>
      <xdr:col>9</xdr:col>
      <xdr:colOff>0</xdr:colOff>
      <xdr:row>2</xdr:row>
      <xdr:rowOff>304662</xdr:rowOff>
    </xdr:to>
    <xdr:grpSp>
      <xdr:nvGrpSpPr>
        <xdr:cNvPr id="16193" name="Grupo 6">
          <a:extLst>
            <a:ext uri="{FF2B5EF4-FFF2-40B4-BE49-F238E27FC236}">
              <a16:creationId xmlns="" xmlns:a16="http://schemas.microsoft.com/office/drawing/2014/main" id="{00000000-0008-0000-0500-0000413F0000}"/>
            </a:ext>
          </a:extLst>
        </xdr:cNvPr>
        <xdr:cNvGrpSpPr>
          <a:grpSpLocks/>
        </xdr:cNvGrpSpPr>
      </xdr:nvGrpSpPr>
      <xdr:grpSpPr bwMode="auto">
        <a:xfrm>
          <a:off x="1696811" y="154157"/>
          <a:ext cx="9295039" cy="512455"/>
          <a:chOff x="114301" y="104775"/>
          <a:chExt cx="7021563" cy="466725"/>
        </a:xfrm>
      </xdr:grpSpPr>
      <xdr:pic>
        <xdr:nvPicPr>
          <xdr:cNvPr id="16194" name="7 Imagen">
            <a:extLst>
              <a:ext uri="{FF2B5EF4-FFF2-40B4-BE49-F238E27FC236}">
                <a16:creationId xmlns="" xmlns:a16="http://schemas.microsoft.com/office/drawing/2014/main" id="{00000000-0008-0000-0500-0000423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195" name="8 Imagen">
            <a:extLst>
              <a:ext uri="{FF2B5EF4-FFF2-40B4-BE49-F238E27FC236}">
                <a16:creationId xmlns="" xmlns:a16="http://schemas.microsoft.com/office/drawing/2014/main" id="{00000000-0008-0000-0500-0000433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1667934</xdr:colOff>
      <xdr:row>0</xdr:row>
      <xdr:rowOff>0</xdr:rowOff>
    </xdr:from>
    <xdr:to>
      <xdr:col>8</xdr:col>
      <xdr:colOff>104987</xdr:colOff>
      <xdr:row>3</xdr:row>
      <xdr:rowOff>30480</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93667" y="0"/>
          <a:ext cx="1197187" cy="851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640080</xdr:colOff>
      <xdr:row>1</xdr:row>
      <xdr:rowOff>75787</xdr:rowOff>
    </xdr:from>
    <xdr:to>
      <xdr:col>8</xdr:col>
      <xdr:colOff>2803073</xdr:colOff>
      <xdr:row>2</xdr:row>
      <xdr:rowOff>324480</xdr:rowOff>
    </xdr:to>
    <xdr:grpSp>
      <xdr:nvGrpSpPr>
        <xdr:cNvPr id="20917" name="Grupo 6">
          <a:extLst>
            <a:ext uri="{FF2B5EF4-FFF2-40B4-BE49-F238E27FC236}">
              <a16:creationId xmlns="" xmlns:a16="http://schemas.microsoft.com/office/drawing/2014/main" id="{00000000-0008-0000-0600-0000B5510000}"/>
            </a:ext>
          </a:extLst>
        </xdr:cNvPr>
        <xdr:cNvGrpSpPr>
          <a:grpSpLocks/>
        </xdr:cNvGrpSpPr>
      </xdr:nvGrpSpPr>
      <xdr:grpSpPr bwMode="auto">
        <a:xfrm>
          <a:off x="1541780" y="253587"/>
          <a:ext cx="10316393" cy="426493"/>
          <a:chOff x="114301" y="104775"/>
          <a:chExt cx="7021563" cy="466725"/>
        </a:xfrm>
      </xdr:grpSpPr>
      <xdr:pic>
        <xdr:nvPicPr>
          <xdr:cNvPr id="20918" name="7 Imagen">
            <a:extLst>
              <a:ext uri="{FF2B5EF4-FFF2-40B4-BE49-F238E27FC236}">
                <a16:creationId xmlns="" xmlns:a16="http://schemas.microsoft.com/office/drawing/2014/main" id="{00000000-0008-0000-0600-0000B65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919" name="8 Imagen">
            <a:extLst>
              <a:ext uri="{FF2B5EF4-FFF2-40B4-BE49-F238E27FC236}">
                <a16:creationId xmlns="" xmlns:a16="http://schemas.microsoft.com/office/drawing/2014/main" id="{00000000-0008-0000-0600-0000B75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863600</xdr:colOff>
      <xdr:row>0</xdr:row>
      <xdr:rowOff>0</xdr:rowOff>
    </xdr:from>
    <xdr:to>
      <xdr:col>6</xdr:col>
      <xdr:colOff>574040</xdr:colOff>
      <xdr:row>2</xdr:row>
      <xdr:rowOff>480060</xdr:rowOff>
    </xdr:to>
    <xdr:pic>
      <xdr:nvPicPr>
        <xdr:cNvPr id="8" name="Imagen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75600" y="0"/>
          <a:ext cx="1183640" cy="835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110837</xdr:colOff>
      <xdr:row>0</xdr:row>
      <xdr:rowOff>66094</xdr:rowOff>
    </xdr:from>
    <xdr:to>
      <xdr:col>9</xdr:col>
      <xdr:colOff>45720</xdr:colOff>
      <xdr:row>0</xdr:row>
      <xdr:rowOff>360514</xdr:rowOff>
    </xdr:to>
    <xdr:grpSp>
      <xdr:nvGrpSpPr>
        <xdr:cNvPr id="22829" name="Grupo 6">
          <a:extLst>
            <a:ext uri="{FF2B5EF4-FFF2-40B4-BE49-F238E27FC236}">
              <a16:creationId xmlns="" xmlns:a16="http://schemas.microsoft.com/office/drawing/2014/main" id="{00000000-0008-0000-0700-00002D590000}"/>
            </a:ext>
          </a:extLst>
        </xdr:cNvPr>
        <xdr:cNvGrpSpPr>
          <a:grpSpLocks/>
        </xdr:cNvGrpSpPr>
      </xdr:nvGrpSpPr>
      <xdr:grpSpPr bwMode="auto">
        <a:xfrm>
          <a:off x="903317" y="66094"/>
          <a:ext cx="6754783" cy="294420"/>
          <a:chOff x="114301" y="104775"/>
          <a:chExt cx="7021563" cy="466725"/>
        </a:xfrm>
      </xdr:grpSpPr>
      <xdr:pic>
        <xdr:nvPicPr>
          <xdr:cNvPr id="22830" name="7 Imagen">
            <a:extLst>
              <a:ext uri="{FF2B5EF4-FFF2-40B4-BE49-F238E27FC236}">
                <a16:creationId xmlns="" xmlns:a16="http://schemas.microsoft.com/office/drawing/2014/main" id="{00000000-0008-0000-0700-00002E5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04775"/>
            <a:ext cx="1335139"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2831" name="8 Imagen">
            <a:extLst>
              <a:ext uri="{FF2B5EF4-FFF2-40B4-BE49-F238E27FC236}">
                <a16:creationId xmlns="" xmlns:a16="http://schemas.microsoft.com/office/drawing/2014/main" id="{00000000-0008-0000-0700-00002F5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1" y="143217"/>
            <a:ext cx="1885950" cy="4282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106680</xdr:colOff>
      <xdr:row>0</xdr:row>
      <xdr:rowOff>0</xdr:rowOff>
    </xdr:from>
    <xdr:to>
      <xdr:col>5</xdr:col>
      <xdr:colOff>762000</xdr:colOff>
      <xdr:row>0</xdr:row>
      <xdr:rowOff>466285</xdr:rowOff>
    </xdr:to>
    <xdr:pic>
      <xdr:nvPicPr>
        <xdr:cNvPr id="9" name="Imagen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2900" y="0"/>
          <a:ext cx="655320" cy="466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M43"/>
  <sheetViews>
    <sheetView topLeftCell="A22" zoomScale="70" zoomScaleNormal="70" zoomScaleSheetLayoutView="80" workbookViewId="0">
      <selection activeCell="G23" sqref="G23"/>
    </sheetView>
  </sheetViews>
  <sheetFormatPr baseColWidth="10" defaultColWidth="11.44140625" defaultRowHeight="13.8" x14ac:dyDescent="0.25"/>
  <cols>
    <col min="1" max="1" width="6.88671875" style="55" customWidth="1"/>
    <col min="2" max="2" width="7.44140625" style="55" customWidth="1"/>
    <col min="3" max="3" width="48.6640625" style="55" customWidth="1"/>
    <col min="4" max="4" width="7.44140625" style="56" customWidth="1"/>
    <col min="5" max="5" width="8.109375" style="56" customWidth="1"/>
    <col min="6" max="6" width="7.44140625" style="56" customWidth="1"/>
    <col min="7" max="7" width="25.33203125" style="55" customWidth="1"/>
    <col min="8" max="9" width="14" style="56" customWidth="1"/>
    <col min="10" max="10" width="9.44140625" style="56" customWidth="1"/>
    <col min="11" max="11" width="11.44140625" style="56"/>
    <col min="12" max="12" width="11.44140625" style="55"/>
    <col min="13" max="13" width="14.44140625" style="55" hidden="1" customWidth="1"/>
    <col min="14" max="16384" width="11.44140625" style="55"/>
  </cols>
  <sheetData>
    <row r="5" spans="1:11" ht="12" customHeight="1" thickBot="1" x14ac:dyDescent="0.3"/>
    <row r="6" spans="1:11" ht="46.95" customHeight="1" thickBot="1" x14ac:dyDescent="0.3">
      <c r="A6" s="172" t="s">
        <v>192</v>
      </c>
      <c r="B6" s="173"/>
      <c r="C6" s="173"/>
      <c r="D6" s="173"/>
      <c r="E6" s="173"/>
      <c r="F6" s="173"/>
      <c r="G6" s="173"/>
      <c r="H6" s="173"/>
      <c r="I6" s="173"/>
      <c r="J6" s="174"/>
    </row>
    <row r="7" spans="1:11" ht="9" customHeight="1" thickBot="1" x14ac:dyDescent="0.3">
      <c r="A7" s="178"/>
      <c r="B7" s="178"/>
      <c r="C7" s="178"/>
      <c r="D7" s="178"/>
      <c r="E7" s="178"/>
      <c r="F7" s="178"/>
    </row>
    <row r="8" spans="1:11" ht="24" customHeight="1" thickBot="1" x14ac:dyDescent="0.3">
      <c r="A8" s="175" t="s">
        <v>116</v>
      </c>
      <c r="B8" s="176"/>
      <c r="C8" s="176"/>
      <c r="D8" s="176"/>
      <c r="E8" s="176"/>
      <c r="F8" s="176"/>
      <c r="G8" s="176"/>
      <c r="H8" s="176"/>
      <c r="I8" s="176"/>
      <c r="J8" s="177"/>
    </row>
    <row r="9" spans="1:11" ht="7.95" customHeight="1" x14ac:dyDescent="0.25">
      <c r="A9" s="182"/>
      <c r="B9" s="182"/>
      <c r="C9" s="182"/>
      <c r="D9" s="182"/>
      <c r="E9" s="182"/>
      <c r="F9" s="182"/>
      <c r="G9" s="182"/>
      <c r="H9" s="182"/>
      <c r="I9" s="182"/>
      <c r="J9" s="182"/>
    </row>
    <row r="10" spans="1:11" ht="19.5" customHeight="1" x14ac:dyDescent="0.25">
      <c r="A10" s="197" t="s">
        <v>117</v>
      </c>
      <c r="B10" s="197"/>
      <c r="C10" s="198"/>
      <c r="D10" s="184"/>
      <c r="E10" s="184"/>
      <c r="F10" s="184"/>
      <c r="G10" s="184"/>
      <c r="H10" s="184"/>
      <c r="I10" s="184"/>
      <c r="J10" s="184"/>
      <c r="K10" s="82"/>
    </row>
    <row r="11" spans="1:11" s="57" customFormat="1" ht="4.2" customHeight="1" thickBot="1" x14ac:dyDescent="0.3">
      <c r="A11" s="183"/>
      <c r="B11" s="183"/>
      <c r="C11" s="183"/>
      <c r="D11" s="183"/>
      <c r="E11" s="183"/>
      <c r="F11" s="183"/>
      <c r="G11" s="183"/>
      <c r="H11" s="183"/>
      <c r="I11" s="183"/>
      <c r="J11" s="183"/>
    </row>
    <row r="12" spans="1:11" ht="15.6" x14ac:dyDescent="0.3">
      <c r="A12" s="179" t="s">
        <v>118</v>
      </c>
      <c r="B12" s="180"/>
      <c r="C12" s="180"/>
      <c r="D12" s="180"/>
      <c r="E12" s="180"/>
      <c r="F12" s="180"/>
      <c r="G12" s="180"/>
      <c r="H12" s="180"/>
      <c r="I12" s="180"/>
      <c r="J12" s="181"/>
      <c r="K12" s="55"/>
    </row>
    <row r="13" spans="1:11" ht="19.5" customHeight="1" x14ac:dyDescent="0.25">
      <c r="A13" s="166" t="s">
        <v>135</v>
      </c>
      <c r="B13" s="166"/>
      <c r="C13" s="166"/>
      <c r="D13" s="171"/>
      <c r="E13" s="171"/>
      <c r="F13" s="171"/>
      <c r="G13" s="171"/>
      <c r="H13" s="171"/>
      <c r="I13" s="171"/>
      <c r="J13" s="171"/>
      <c r="K13" s="55"/>
    </row>
    <row r="14" spans="1:11" ht="19.5" customHeight="1" x14ac:dyDescent="0.25">
      <c r="A14" s="166" t="s">
        <v>134</v>
      </c>
      <c r="B14" s="166"/>
      <c r="C14" s="166"/>
      <c r="D14" s="171"/>
      <c r="E14" s="171"/>
      <c r="F14" s="171"/>
      <c r="G14" s="171"/>
      <c r="H14" s="171"/>
      <c r="I14" s="171"/>
      <c r="J14" s="171"/>
      <c r="K14" s="55"/>
    </row>
    <row r="15" spans="1:11" ht="19.5" customHeight="1" x14ac:dyDescent="0.25">
      <c r="A15" s="166" t="s">
        <v>119</v>
      </c>
      <c r="B15" s="166"/>
      <c r="C15" s="166"/>
      <c r="D15" s="171"/>
      <c r="E15" s="171"/>
      <c r="F15" s="171"/>
      <c r="G15" s="171"/>
      <c r="H15" s="171"/>
      <c r="I15" s="171"/>
      <c r="J15" s="171"/>
      <c r="K15" s="55"/>
    </row>
    <row r="16" spans="1:11" ht="19.5" customHeight="1" x14ac:dyDescent="0.25">
      <c r="A16" s="166" t="s">
        <v>443</v>
      </c>
      <c r="B16" s="166"/>
      <c r="C16" s="166"/>
      <c r="D16" s="171"/>
      <c r="E16" s="171"/>
      <c r="F16" s="171"/>
      <c r="G16" s="171"/>
      <c r="H16" s="171"/>
      <c r="I16" s="171"/>
      <c r="J16" s="171"/>
      <c r="K16" s="55"/>
    </row>
    <row r="17" spans="1:11" ht="19.5" customHeight="1" x14ac:dyDescent="0.25">
      <c r="A17" s="166" t="s">
        <v>120</v>
      </c>
      <c r="B17" s="166"/>
      <c r="C17" s="166"/>
      <c r="D17" s="171"/>
      <c r="E17" s="171"/>
      <c r="F17" s="171"/>
      <c r="G17" s="171"/>
      <c r="H17" s="171"/>
      <c r="I17" s="171"/>
      <c r="J17" s="171"/>
      <c r="K17" s="55"/>
    </row>
    <row r="18" spans="1:11" ht="19.5" customHeight="1" x14ac:dyDescent="0.25">
      <c r="A18" s="166" t="s">
        <v>133</v>
      </c>
      <c r="B18" s="166"/>
      <c r="C18" s="166"/>
      <c r="D18" s="171"/>
      <c r="E18" s="171"/>
      <c r="F18" s="171"/>
      <c r="G18" s="171"/>
      <c r="H18" s="171"/>
      <c r="I18" s="171"/>
      <c r="J18" s="171"/>
      <c r="K18" s="55"/>
    </row>
    <row r="19" spans="1:11" ht="19.5" customHeight="1" x14ac:dyDescent="0.25">
      <c r="A19" s="170" t="s">
        <v>444</v>
      </c>
      <c r="B19" s="170"/>
      <c r="C19" s="170"/>
      <c r="D19" s="171"/>
      <c r="E19" s="171"/>
      <c r="F19" s="171"/>
      <c r="G19" s="171"/>
      <c r="H19" s="171"/>
      <c r="I19" s="171"/>
      <c r="J19" s="171"/>
      <c r="K19" s="55"/>
    </row>
    <row r="20" spans="1:11" ht="19.5" customHeight="1" x14ac:dyDescent="0.25">
      <c r="A20" s="166" t="s">
        <v>353</v>
      </c>
      <c r="B20" s="166"/>
      <c r="C20" s="166"/>
      <c r="D20" s="171"/>
      <c r="E20" s="171"/>
      <c r="F20" s="171"/>
      <c r="G20" s="171"/>
      <c r="H20" s="171"/>
      <c r="I20" s="171"/>
      <c r="J20" s="171"/>
    </row>
    <row r="21" spans="1:11" ht="19.5" customHeight="1" x14ac:dyDescent="0.25">
      <c r="A21" s="166" t="s">
        <v>193</v>
      </c>
      <c r="B21" s="166"/>
      <c r="C21" s="166"/>
      <c r="D21" s="171"/>
      <c r="E21" s="171"/>
      <c r="F21" s="171"/>
      <c r="G21" s="171"/>
      <c r="H21" s="171"/>
      <c r="I21" s="171"/>
      <c r="J21" s="171"/>
    </row>
    <row r="22" spans="1:11" ht="19.5" customHeight="1" thickBot="1" x14ac:dyDescent="0.3">
      <c r="A22" s="100"/>
      <c r="B22" s="100"/>
      <c r="C22" s="100"/>
      <c r="D22" s="101"/>
      <c r="E22" s="101"/>
      <c r="F22" s="101"/>
      <c r="G22" s="101"/>
      <c r="H22" s="101"/>
      <c r="I22" s="101"/>
    </row>
    <row r="23" spans="1:11" ht="36.75" customHeight="1" thickBot="1" x14ac:dyDescent="0.3">
      <c r="A23" s="169" t="s">
        <v>362</v>
      </c>
      <c r="B23" s="169"/>
      <c r="C23" s="169"/>
      <c r="D23" s="104" t="s">
        <v>194</v>
      </c>
      <c r="E23" s="102"/>
      <c r="F23" s="101"/>
      <c r="G23" s="101"/>
      <c r="H23" s="101"/>
      <c r="I23" s="101"/>
    </row>
    <row r="24" spans="1:11" ht="36.75" customHeight="1" thickBot="1" x14ac:dyDescent="0.3">
      <c r="A24" s="169"/>
      <c r="B24" s="169"/>
      <c r="C24" s="169"/>
      <c r="D24" s="104" t="s">
        <v>195</v>
      </c>
      <c r="E24" s="102"/>
      <c r="F24" s="101"/>
      <c r="G24" s="101"/>
      <c r="H24" s="101"/>
      <c r="I24" s="101"/>
    </row>
    <row r="25" spans="1:11" ht="7.95" customHeight="1" thickBot="1" x14ac:dyDescent="0.3">
      <c r="A25" s="100"/>
      <c r="B25" s="100"/>
      <c r="C25" s="100"/>
      <c r="D25" s="101"/>
      <c r="E25" s="101"/>
      <c r="F25" s="101"/>
      <c r="G25" s="101"/>
      <c r="H25" s="101"/>
      <c r="I25" s="101"/>
    </row>
    <row r="26" spans="1:11" ht="19.5" customHeight="1" thickBot="1" x14ac:dyDescent="0.3">
      <c r="A26" s="169" t="s">
        <v>219</v>
      </c>
      <c r="B26" s="169"/>
      <c r="C26" s="169"/>
      <c r="D26" s="104" t="s">
        <v>194</v>
      </c>
      <c r="E26" s="102"/>
      <c r="F26" s="101"/>
      <c r="G26" s="101"/>
      <c r="H26" s="101"/>
      <c r="I26" s="101"/>
    </row>
    <row r="27" spans="1:11" ht="19.5" customHeight="1" thickBot="1" x14ac:dyDescent="0.3">
      <c r="A27" s="169"/>
      <c r="B27" s="169"/>
      <c r="C27" s="169"/>
      <c r="D27" s="104" t="s">
        <v>195</v>
      </c>
      <c r="E27" s="102"/>
      <c r="F27" s="101"/>
      <c r="G27" s="101"/>
      <c r="H27" s="101"/>
      <c r="I27" s="101"/>
    </row>
    <row r="28" spans="1:11" ht="19.5" customHeight="1" thickBot="1" x14ac:dyDescent="0.3">
      <c r="A28" s="112"/>
      <c r="B28" s="112"/>
      <c r="C28" s="112"/>
      <c r="D28" s="111"/>
      <c r="E28" s="101"/>
      <c r="F28" s="101"/>
      <c r="G28" s="101"/>
      <c r="H28" s="101"/>
      <c r="I28" s="101"/>
    </row>
    <row r="29" spans="1:11" ht="19.5" customHeight="1" thickBot="1" x14ac:dyDescent="0.3">
      <c r="A29" s="169" t="s">
        <v>349</v>
      </c>
      <c r="B29" s="169"/>
      <c r="C29" s="169"/>
      <c r="D29" s="111" t="s">
        <v>194</v>
      </c>
      <c r="E29" s="102"/>
      <c r="F29" s="101"/>
      <c r="G29" s="101"/>
      <c r="H29" s="101"/>
      <c r="I29" s="101"/>
    </row>
    <row r="30" spans="1:11" ht="19.5" customHeight="1" thickBot="1" x14ac:dyDescent="0.3">
      <c r="A30" s="169"/>
      <c r="B30" s="169"/>
      <c r="C30" s="169"/>
      <c r="D30" s="111" t="s">
        <v>195</v>
      </c>
      <c r="E30" s="102"/>
      <c r="F30" s="101"/>
      <c r="G30" s="101"/>
      <c r="H30" s="101"/>
      <c r="I30" s="101"/>
    </row>
    <row r="31" spans="1:11" ht="19.5" customHeight="1" thickBot="1" x14ac:dyDescent="0.3">
      <c r="A31" s="100"/>
      <c r="B31" s="100"/>
      <c r="C31" s="100"/>
      <c r="D31" s="101"/>
      <c r="E31" s="101"/>
      <c r="F31" s="101"/>
      <c r="G31" s="101"/>
      <c r="H31" s="101"/>
      <c r="I31" s="101"/>
    </row>
    <row r="32" spans="1:11" ht="39.6" customHeight="1" thickBot="1" x14ac:dyDescent="0.3">
      <c r="A32" s="186" t="s">
        <v>197</v>
      </c>
      <c r="B32" s="186"/>
      <c r="C32" s="186"/>
      <c r="D32" s="167" t="s">
        <v>244</v>
      </c>
      <c r="E32" s="167"/>
      <c r="F32" s="103"/>
      <c r="G32" s="188" t="s">
        <v>243</v>
      </c>
      <c r="H32" s="189"/>
      <c r="I32" s="189"/>
      <c r="J32" s="106"/>
    </row>
    <row r="33" spans="1:10" ht="19.5" customHeight="1" thickBot="1" x14ac:dyDescent="0.3">
      <c r="A33" s="186"/>
      <c r="B33" s="186"/>
      <c r="C33" s="186"/>
      <c r="D33" s="168" t="s">
        <v>196</v>
      </c>
      <c r="E33" s="168"/>
      <c r="F33" s="102"/>
      <c r="G33" s="113" t="s">
        <v>203</v>
      </c>
      <c r="H33" s="114"/>
      <c r="I33" s="114"/>
      <c r="J33" s="107"/>
    </row>
    <row r="34" spans="1:10" ht="19.5" customHeight="1" x14ac:dyDescent="0.25">
      <c r="A34" s="105"/>
      <c r="B34" s="105"/>
      <c r="C34" s="105"/>
      <c r="D34" s="187"/>
      <c r="E34" s="187"/>
      <c r="F34" s="101"/>
      <c r="G34" s="190"/>
      <c r="H34" s="190"/>
      <c r="I34" s="190"/>
      <c r="J34" s="190"/>
    </row>
    <row r="35" spans="1:10" ht="19.5" customHeight="1" x14ac:dyDescent="0.25">
      <c r="A35" s="105"/>
      <c r="B35" s="105"/>
      <c r="C35" s="105"/>
      <c r="D35" s="187"/>
      <c r="E35" s="187"/>
      <c r="F35" s="192"/>
      <c r="G35" s="192"/>
      <c r="H35" s="192"/>
      <c r="I35" s="192"/>
      <c r="J35" s="192"/>
    </row>
    <row r="36" spans="1:10" ht="15.6" thickBot="1" x14ac:dyDescent="0.3">
      <c r="A36" s="199"/>
      <c r="B36" s="199"/>
      <c r="C36" s="199"/>
      <c r="D36" s="202"/>
      <c r="E36" s="202"/>
      <c r="F36" s="202"/>
      <c r="G36" s="202"/>
      <c r="H36" s="202"/>
      <c r="I36" s="202"/>
      <c r="J36" s="202"/>
    </row>
    <row r="37" spans="1:10" ht="16.95" customHeight="1" thickBot="1" x14ac:dyDescent="0.3">
      <c r="A37" s="194" t="s">
        <v>121</v>
      </c>
      <c r="B37" s="195"/>
      <c r="C37" s="195"/>
      <c r="D37" s="195"/>
      <c r="E37" s="195"/>
      <c r="F37" s="195"/>
      <c r="G37" s="195"/>
      <c r="H37" s="195"/>
      <c r="I37" s="195"/>
      <c r="J37" s="196"/>
    </row>
    <row r="38" spans="1:10" ht="15.6" x14ac:dyDescent="0.3">
      <c r="A38" s="59"/>
      <c r="B38" s="58"/>
      <c r="C38" s="58"/>
    </row>
    <row r="39" spans="1:10" ht="17.399999999999999" x14ac:dyDescent="0.3">
      <c r="A39" s="200" t="s">
        <v>122</v>
      </c>
      <c r="B39" s="200"/>
      <c r="C39" s="200"/>
      <c r="D39" s="191" t="s">
        <v>123</v>
      </c>
      <c r="E39" s="191"/>
      <c r="F39" s="191"/>
      <c r="G39" s="191"/>
      <c r="H39" s="203" t="s">
        <v>124</v>
      </c>
      <c r="I39" s="203"/>
      <c r="J39" s="203"/>
    </row>
    <row r="40" spans="1:10" ht="15" x14ac:dyDescent="0.25">
      <c r="A40" s="201"/>
      <c r="B40" s="201"/>
      <c r="C40" s="201"/>
      <c r="D40" s="185"/>
      <c r="E40" s="185"/>
      <c r="F40" s="185"/>
      <c r="G40" s="185"/>
      <c r="H40" s="185"/>
      <c r="I40" s="185"/>
      <c r="J40" s="185"/>
    </row>
    <row r="41" spans="1:10" ht="15" x14ac:dyDescent="0.25">
      <c r="A41" s="201"/>
      <c r="B41" s="201"/>
      <c r="C41" s="201"/>
      <c r="D41" s="185"/>
      <c r="E41" s="185"/>
      <c r="F41" s="185"/>
      <c r="G41" s="185"/>
      <c r="H41" s="185"/>
      <c r="I41" s="185"/>
      <c r="J41" s="185"/>
    </row>
    <row r="42" spans="1:10" ht="15" x14ac:dyDescent="0.25">
      <c r="A42" s="201"/>
      <c r="B42" s="201"/>
      <c r="C42" s="201"/>
      <c r="D42" s="185"/>
      <c r="E42" s="185"/>
      <c r="F42" s="185"/>
      <c r="G42" s="185"/>
      <c r="H42" s="185"/>
      <c r="I42" s="185"/>
      <c r="J42" s="185"/>
    </row>
    <row r="43" spans="1:10" x14ac:dyDescent="0.25">
      <c r="A43" s="193"/>
      <c r="B43" s="193"/>
      <c r="C43" s="193"/>
      <c r="D43" s="193"/>
      <c r="E43" s="193"/>
      <c r="F43" s="193"/>
      <c r="G43" s="193"/>
      <c r="H43" s="193"/>
      <c r="I43" s="193"/>
      <c r="J43" s="193"/>
    </row>
  </sheetData>
  <mergeCells count="53">
    <mergeCell ref="A43:J43"/>
    <mergeCell ref="A37:J37"/>
    <mergeCell ref="A10:C10"/>
    <mergeCell ref="A36:C36"/>
    <mergeCell ref="A39:C39"/>
    <mergeCell ref="A40:C40"/>
    <mergeCell ref="D36:J36"/>
    <mergeCell ref="A41:C41"/>
    <mergeCell ref="A42:C42"/>
    <mergeCell ref="D41:G41"/>
    <mergeCell ref="H42:J42"/>
    <mergeCell ref="D42:G42"/>
    <mergeCell ref="H41:J41"/>
    <mergeCell ref="H39:J39"/>
    <mergeCell ref="D40:G40"/>
    <mergeCell ref="A16:C16"/>
    <mergeCell ref="A17:C17"/>
    <mergeCell ref="A18:C18"/>
    <mergeCell ref="A20:C20"/>
    <mergeCell ref="A21:C21"/>
    <mergeCell ref="H40:J40"/>
    <mergeCell ref="A26:C27"/>
    <mergeCell ref="A32:C33"/>
    <mergeCell ref="A23:C24"/>
    <mergeCell ref="D34:E34"/>
    <mergeCell ref="D35:E35"/>
    <mergeCell ref="G32:I32"/>
    <mergeCell ref="G34:J34"/>
    <mergeCell ref="D39:G39"/>
    <mergeCell ref="F35:J35"/>
    <mergeCell ref="A6:J6"/>
    <mergeCell ref="A8:J8"/>
    <mergeCell ref="A7:F7"/>
    <mergeCell ref="A12:J12"/>
    <mergeCell ref="A9:J9"/>
    <mergeCell ref="A11:J11"/>
    <mergeCell ref="D10:J10"/>
    <mergeCell ref="A13:C13"/>
    <mergeCell ref="D32:E32"/>
    <mergeCell ref="D33:E33"/>
    <mergeCell ref="A29:C30"/>
    <mergeCell ref="A19:C19"/>
    <mergeCell ref="D18:J18"/>
    <mergeCell ref="D19:J19"/>
    <mergeCell ref="D20:J20"/>
    <mergeCell ref="D21:J21"/>
    <mergeCell ref="D13:J13"/>
    <mergeCell ref="D14:J14"/>
    <mergeCell ref="D15:J15"/>
    <mergeCell ref="D16:J16"/>
    <mergeCell ref="D17:J17"/>
    <mergeCell ref="A14:C14"/>
    <mergeCell ref="A15:C15"/>
  </mergeCells>
  <pageMargins left="0.70866141732283472" right="0.70866141732283472" top="0.74803149606299213" bottom="0.74803149606299213" header="0.31496062992125984" footer="0.31496062992125984"/>
  <pageSetup scale="82" fitToHeight="0" orientation="landscape" r:id="rId1"/>
  <headerFooter>
    <oddFooter>&amp;C&amp;P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BB47"/>
  <sheetViews>
    <sheetView showGridLines="0" topLeftCell="A41" zoomScale="70" zoomScaleNormal="70" workbookViewId="0">
      <selection activeCell="I20" sqref="I20"/>
    </sheetView>
  </sheetViews>
  <sheetFormatPr baseColWidth="10" defaultColWidth="11.44140625" defaultRowHeight="13.8" x14ac:dyDescent="0.25"/>
  <cols>
    <col min="1" max="1" width="6.88671875" style="1" customWidth="1"/>
    <col min="2" max="2" width="7.44140625" style="1" customWidth="1"/>
    <col min="3" max="3" width="44.33203125" style="1" customWidth="1"/>
    <col min="4" max="4" width="42.77734375" style="1" customWidth="1"/>
    <col min="5" max="5" width="44.6640625" style="1" hidden="1" customWidth="1"/>
    <col min="6" max="8" width="7.44140625" style="2" customWidth="1"/>
    <col min="9" max="9" width="44.44140625" style="1" customWidth="1"/>
    <col min="10" max="11" width="14" style="2" hidden="1" customWidth="1"/>
    <col min="12" max="12" width="13.109375" style="2" hidden="1" customWidth="1"/>
    <col min="13" max="13" width="11.44140625" style="2" hidden="1" customWidth="1"/>
    <col min="14" max="14" width="11.44140625" style="1"/>
    <col min="15" max="15" width="18.44140625" style="1" hidden="1" customWidth="1"/>
    <col min="16" max="16384" width="11.44140625" style="1"/>
  </cols>
  <sheetData>
    <row r="1" spans="1:54" x14ac:dyDescent="0.25">
      <c r="BB1" s="1" t="s">
        <v>86</v>
      </c>
    </row>
    <row r="2" spans="1:54" x14ac:dyDescent="0.25">
      <c r="BB2" s="1">
        <v>0</v>
      </c>
    </row>
    <row r="4" spans="1:54" ht="34.950000000000003" customHeight="1" x14ac:dyDescent="0.25">
      <c r="BB4" s="1">
        <v>1</v>
      </c>
    </row>
    <row r="5" spans="1:54" ht="54" customHeight="1" x14ac:dyDescent="0.25">
      <c r="A5" s="207" t="s">
        <v>246</v>
      </c>
      <c r="B5" s="208"/>
      <c r="C5" s="208"/>
      <c r="D5" s="208"/>
      <c r="E5" s="208"/>
      <c r="F5" s="208"/>
      <c r="G5" s="208"/>
      <c r="H5" s="208"/>
      <c r="I5" s="208"/>
      <c r="J5" s="208"/>
      <c r="K5" s="208"/>
      <c r="L5" s="208"/>
      <c r="M5" s="208"/>
      <c r="N5" s="208"/>
      <c r="BB5" s="1">
        <v>2</v>
      </c>
    </row>
    <row r="6" spans="1:54" ht="24" customHeight="1" x14ac:dyDescent="0.25">
      <c r="A6" s="209" t="s">
        <v>245</v>
      </c>
      <c r="B6" s="209"/>
      <c r="C6" s="209"/>
      <c r="D6" s="209"/>
      <c r="E6" s="209"/>
      <c r="F6" s="209"/>
      <c r="G6" s="209"/>
      <c r="H6" s="209"/>
      <c r="I6" s="209"/>
      <c r="J6" s="209"/>
      <c r="K6" s="209"/>
      <c r="L6" s="209"/>
      <c r="M6" s="209"/>
      <c r="N6" s="209"/>
    </row>
    <row r="7" spans="1:54" ht="38.25" customHeight="1" x14ac:dyDescent="0.25">
      <c r="A7" s="220" t="s">
        <v>77</v>
      </c>
      <c r="B7" s="221"/>
      <c r="C7" s="221"/>
      <c r="D7" s="221"/>
      <c r="E7" s="221"/>
      <c r="F7" s="221"/>
      <c r="G7" s="221"/>
      <c r="H7" s="221"/>
      <c r="I7" s="221"/>
      <c r="J7" s="221"/>
      <c r="K7" s="221"/>
      <c r="L7" s="221"/>
      <c r="M7" s="221"/>
      <c r="N7" s="221"/>
    </row>
    <row r="8" spans="1:54" ht="15.6" x14ac:dyDescent="0.25">
      <c r="A8" s="217" t="s">
        <v>26</v>
      </c>
      <c r="B8" s="217" t="s">
        <v>92</v>
      </c>
      <c r="C8" s="217" t="s">
        <v>27</v>
      </c>
      <c r="D8" s="217" t="s">
        <v>247</v>
      </c>
      <c r="E8" s="217" t="s">
        <v>28</v>
      </c>
      <c r="F8" s="218" t="s">
        <v>78</v>
      </c>
      <c r="G8" s="218"/>
      <c r="H8" s="218"/>
      <c r="I8" s="219" t="s">
        <v>0</v>
      </c>
      <c r="J8" s="210" t="s">
        <v>96</v>
      </c>
      <c r="K8" s="211"/>
      <c r="L8" s="212"/>
      <c r="M8" s="213" t="s">
        <v>81</v>
      </c>
      <c r="N8" s="214"/>
    </row>
    <row r="9" spans="1:54" ht="15.6" x14ac:dyDescent="0.25">
      <c r="A9" s="217"/>
      <c r="B9" s="217"/>
      <c r="C9" s="217"/>
      <c r="D9" s="217"/>
      <c r="E9" s="217"/>
      <c r="F9" s="9" t="s">
        <v>29</v>
      </c>
      <c r="G9" s="9" t="s">
        <v>30</v>
      </c>
      <c r="H9" s="9" t="s">
        <v>31</v>
      </c>
      <c r="I9" s="219"/>
      <c r="J9" s="3" t="s">
        <v>94</v>
      </c>
      <c r="K9" s="3" t="s">
        <v>97</v>
      </c>
      <c r="L9" s="3" t="s">
        <v>95</v>
      </c>
      <c r="M9" s="215"/>
      <c r="N9" s="216"/>
    </row>
    <row r="10" spans="1:54" ht="81" customHeight="1" x14ac:dyDescent="0.25">
      <c r="A10" s="204" t="s">
        <v>453</v>
      </c>
      <c r="B10" s="205"/>
      <c r="C10" s="205"/>
      <c r="D10" s="205"/>
      <c r="E10" s="205"/>
      <c r="F10" s="205"/>
      <c r="G10" s="205"/>
      <c r="H10" s="205"/>
      <c r="I10" s="205"/>
      <c r="J10" s="205"/>
      <c r="K10" s="205"/>
      <c r="L10" s="205"/>
      <c r="M10" s="205"/>
      <c r="N10" s="206"/>
    </row>
    <row r="11" spans="1:54" ht="199.95" customHeight="1" x14ac:dyDescent="0.25">
      <c r="A11" s="118" t="s">
        <v>32</v>
      </c>
      <c r="B11" s="118" t="s">
        <v>91</v>
      </c>
      <c r="C11" s="136" t="s">
        <v>190</v>
      </c>
      <c r="D11" s="136" t="s">
        <v>356</v>
      </c>
      <c r="E11" s="69" t="s">
        <v>191</v>
      </c>
      <c r="F11" s="7"/>
      <c r="G11" s="8"/>
      <c r="H11" s="8"/>
      <c r="I11" s="127"/>
      <c r="J11" s="23">
        <v>1</v>
      </c>
      <c r="K11" s="4">
        <v>3</v>
      </c>
      <c r="L11" s="4">
        <f>+K11*J11</f>
        <v>3</v>
      </c>
      <c r="M11" s="84" t="str">
        <f>+IF(H11="x",1,IF(G11="x",0,IF(F11="x",1,"")))</f>
        <v/>
      </c>
      <c r="N11" s="4" t="str">
        <f>IFERROR(+M11*K11,"")</f>
        <v/>
      </c>
      <c r="O11" s="77" t="b">
        <f>OR(F11="X",G11="X",H11="X")</f>
        <v>0</v>
      </c>
    </row>
    <row r="12" spans="1:54" ht="199.95" customHeight="1" x14ac:dyDescent="0.25">
      <c r="A12" s="118" t="s">
        <v>33</v>
      </c>
      <c r="B12" s="118" t="s">
        <v>91</v>
      </c>
      <c r="C12" s="136" t="s">
        <v>363</v>
      </c>
      <c r="D12" s="136" t="s">
        <v>364</v>
      </c>
      <c r="E12" s="69" t="s">
        <v>350</v>
      </c>
      <c r="F12" s="7"/>
      <c r="G12" s="8"/>
      <c r="H12" s="8"/>
      <c r="I12" s="126"/>
      <c r="J12" s="23">
        <v>1</v>
      </c>
      <c r="K12" s="4">
        <v>3</v>
      </c>
      <c r="L12" s="4">
        <f>+K12*J12</f>
        <v>3</v>
      </c>
      <c r="M12" s="84" t="str">
        <f>+IF(H12="x",1,IF(G12="x",0,IF(F12="x",1,"")))</f>
        <v/>
      </c>
      <c r="N12" s="4" t="str">
        <f>IFERROR(+M12*K12,"")</f>
        <v/>
      </c>
      <c r="O12" s="77" t="b">
        <f t="shared" ref="O12:O35" si="0">OR(F12="X",G12="X",H12="X")</f>
        <v>0</v>
      </c>
    </row>
    <row r="13" spans="1:54" ht="199.95" customHeight="1" x14ac:dyDescent="0.25">
      <c r="A13" s="118" t="s">
        <v>34</v>
      </c>
      <c r="B13" s="120" t="s">
        <v>91</v>
      </c>
      <c r="C13" s="136" t="s">
        <v>159</v>
      </c>
      <c r="D13" s="136" t="s">
        <v>144</v>
      </c>
      <c r="E13" s="69" t="s">
        <v>415</v>
      </c>
      <c r="F13" s="7"/>
      <c r="G13" s="8"/>
      <c r="H13" s="8"/>
      <c r="I13" s="126"/>
      <c r="J13" s="23">
        <v>1</v>
      </c>
      <c r="K13" s="4">
        <v>3</v>
      </c>
      <c r="L13" s="4">
        <f t="shared" ref="L13:L35" si="1">+K13*J13</f>
        <v>3</v>
      </c>
      <c r="M13" s="84" t="str">
        <f t="shared" ref="M13:M35" si="2">+IF(H13="x",1,IF(G13="x",0,IF(F13="x",1,"")))</f>
        <v/>
      </c>
      <c r="N13" s="4" t="str">
        <f t="shared" ref="N13:N35" si="3">IFERROR(+M13*K13,"")</f>
        <v/>
      </c>
      <c r="O13" s="77" t="b">
        <f t="shared" si="0"/>
        <v>0</v>
      </c>
    </row>
    <row r="14" spans="1:54" ht="199.95" customHeight="1" x14ac:dyDescent="0.25">
      <c r="A14" s="118" t="s">
        <v>35</v>
      </c>
      <c r="B14" s="120" t="s">
        <v>91</v>
      </c>
      <c r="C14" s="136" t="s">
        <v>141</v>
      </c>
      <c r="D14" s="136" t="s">
        <v>416</v>
      </c>
      <c r="E14" s="69" t="s">
        <v>248</v>
      </c>
      <c r="F14" s="7"/>
      <c r="G14" s="8"/>
      <c r="H14" s="8"/>
      <c r="I14" s="126"/>
      <c r="J14" s="23">
        <v>1</v>
      </c>
      <c r="K14" s="4">
        <v>3</v>
      </c>
      <c r="L14" s="4">
        <f t="shared" si="1"/>
        <v>3</v>
      </c>
      <c r="M14" s="84" t="str">
        <f t="shared" si="2"/>
        <v/>
      </c>
      <c r="N14" s="4" t="str">
        <f t="shared" si="3"/>
        <v/>
      </c>
      <c r="O14" s="77" t="b">
        <f t="shared" si="0"/>
        <v>0</v>
      </c>
    </row>
    <row r="15" spans="1:54" ht="199.95" customHeight="1" x14ac:dyDescent="0.25">
      <c r="A15" s="118" t="s">
        <v>36</v>
      </c>
      <c r="B15" s="120" t="s">
        <v>91</v>
      </c>
      <c r="C15" s="136" t="s">
        <v>249</v>
      </c>
      <c r="D15" s="136" t="s">
        <v>433</v>
      </c>
      <c r="E15" s="69" t="s">
        <v>417</v>
      </c>
      <c r="F15" s="7"/>
      <c r="G15" s="8"/>
      <c r="H15" s="8"/>
      <c r="I15" s="125"/>
      <c r="J15" s="23">
        <v>1</v>
      </c>
      <c r="K15" s="4">
        <v>3</v>
      </c>
      <c r="L15" s="4">
        <f t="shared" si="1"/>
        <v>3</v>
      </c>
      <c r="M15" s="84" t="str">
        <f t="shared" si="2"/>
        <v/>
      </c>
      <c r="N15" s="4" t="str">
        <f t="shared" si="3"/>
        <v/>
      </c>
      <c r="O15" s="77" t="b">
        <f t="shared" si="0"/>
        <v>0</v>
      </c>
    </row>
    <row r="16" spans="1:54" ht="199.95" customHeight="1" x14ac:dyDescent="0.25">
      <c r="A16" s="118" t="s">
        <v>37</v>
      </c>
      <c r="B16" s="120" t="s">
        <v>91</v>
      </c>
      <c r="C16" s="136" t="s">
        <v>142</v>
      </c>
      <c r="D16" s="136" t="s">
        <v>143</v>
      </c>
      <c r="E16" s="69" t="s">
        <v>202</v>
      </c>
      <c r="F16" s="7"/>
      <c r="G16" s="8"/>
      <c r="H16" s="8"/>
      <c r="I16" s="126"/>
      <c r="J16" s="23">
        <v>1</v>
      </c>
      <c r="K16" s="4">
        <v>3</v>
      </c>
      <c r="L16" s="4">
        <f t="shared" si="1"/>
        <v>3</v>
      </c>
      <c r="M16" s="84" t="str">
        <f t="shared" si="2"/>
        <v/>
      </c>
      <c r="N16" s="4" t="str">
        <f t="shared" si="3"/>
        <v/>
      </c>
      <c r="O16" s="77" t="b">
        <f t="shared" si="0"/>
        <v>0</v>
      </c>
    </row>
    <row r="17" spans="1:15" ht="199.95" customHeight="1" x14ac:dyDescent="0.25">
      <c r="A17" s="118" t="s">
        <v>38</v>
      </c>
      <c r="B17" s="120" t="s">
        <v>91</v>
      </c>
      <c r="C17" s="136" t="s">
        <v>439</v>
      </c>
      <c r="D17" s="136" t="s">
        <v>250</v>
      </c>
      <c r="E17" s="69" t="s">
        <v>418</v>
      </c>
      <c r="F17" s="7"/>
      <c r="G17" s="8"/>
      <c r="H17" s="8"/>
      <c r="I17" s="126"/>
      <c r="J17" s="23">
        <v>1</v>
      </c>
      <c r="K17" s="4">
        <v>3</v>
      </c>
      <c r="L17" s="4">
        <f t="shared" si="1"/>
        <v>3</v>
      </c>
      <c r="M17" s="84" t="str">
        <f t="shared" si="2"/>
        <v/>
      </c>
      <c r="N17" s="4" t="str">
        <f t="shared" si="3"/>
        <v/>
      </c>
      <c r="O17" s="77" t="b">
        <f t="shared" si="0"/>
        <v>0</v>
      </c>
    </row>
    <row r="18" spans="1:15" ht="199.95" customHeight="1" x14ac:dyDescent="0.25">
      <c r="A18" s="118" t="s">
        <v>39</v>
      </c>
      <c r="B18" s="120" t="s">
        <v>91</v>
      </c>
      <c r="C18" s="136" t="s">
        <v>419</v>
      </c>
      <c r="D18" s="136" t="s">
        <v>420</v>
      </c>
      <c r="E18" s="69" t="s">
        <v>421</v>
      </c>
      <c r="F18" s="7"/>
      <c r="G18" s="8"/>
      <c r="H18" s="8"/>
      <c r="I18" s="126"/>
      <c r="J18" s="23">
        <v>1</v>
      </c>
      <c r="K18" s="4">
        <v>3</v>
      </c>
      <c r="L18" s="4">
        <f t="shared" si="1"/>
        <v>3</v>
      </c>
      <c r="M18" s="84" t="str">
        <f t="shared" si="2"/>
        <v/>
      </c>
      <c r="N18" s="4" t="str">
        <f t="shared" si="3"/>
        <v/>
      </c>
      <c r="O18" s="77" t="b">
        <f t="shared" si="0"/>
        <v>0</v>
      </c>
    </row>
    <row r="19" spans="1:15" ht="199.95" customHeight="1" x14ac:dyDescent="0.25">
      <c r="A19" s="118" t="s">
        <v>82</v>
      </c>
      <c r="B19" s="120" t="s">
        <v>91</v>
      </c>
      <c r="C19" s="136" t="s">
        <v>422</v>
      </c>
      <c r="D19" s="136" t="s">
        <v>251</v>
      </c>
      <c r="E19" s="65" t="s">
        <v>252</v>
      </c>
      <c r="F19" s="7"/>
      <c r="G19" s="8"/>
      <c r="H19" s="8"/>
      <c r="I19" s="126"/>
      <c r="J19" s="23">
        <v>1</v>
      </c>
      <c r="K19" s="4">
        <v>3</v>
      </c>
      <c r="L19" s="4">
        <f t="shared" si="1"/>
        <v>3</v>
      </c>
      <c r="M19" s="84" t="str">
        <f t="shared" si="2"/>
        <v/>
      </c>
      <c r="N19" s="4" t="str">
        <f t="shared" si="3"/>
        <v/>
      </c>
      <c r="O19" s="77" t="b">
        <f t="shared" si="0"/>
        <v>0</v>
      </c>
    </row>
    <row r="20" spans="1:15" ht="199.95" customHeight="1" x14ac:dyDescent="0.25">
      <c r="A20" s="118" t="s">
        <v>40</v>
      </c>
      <c r="B20" s="120" t="s">
        <v>93</v>
      </c>
      <c r="C20" s="137" t="s">
        <v>140</v>
      </c>
      <c r="D20" s="136" t="s">
        <v>253</v>
      </c>
      <c r="E20" s="92" t="s">
        <v>237</v>
      </c>
      <c r="F20" s="7"/>
      <c r="G20" s="8"/>
      <c r="H20" s="8"/>
      <c r="I20" s="126"/>
      <c r="J20" s="23">
        <v>1</v>
      </c>
      <c r="K20" s="4">
        <v>2</v>
      </c>
      <c r="L20" s="4">
        <f t="shared" si="1"/>
        <v>2</v>
      </c>
      <c r="M20" s="84" t="str">
        <f t="shared" si="2"/>
        <v/>
      </c>
      <c r="N20" s="4" t="str">
        <f t="shared" si="3"/>
        <v/>
      </c>
      <c r="O20" s="77" t="b">
        <f t="shared" si="0"/>
        <v>0</v>
      </c>
    </row>
    <row r="21" spans="1:15" ht="199.95" customHeight="1" x14ac:dyDescent="0.25">
      <c r="A21" s="118" t="s">
        <v>41</v>
      </c>
      <c r="B21" s="120" t="s">
        <v>91</v>
      </c>
      <c r="C21" s="136" t="s">
        <v>254</v>
      </c>
      <c r="D21" s="136" t="s">
        <v>1</v>
      </c>
      <c r="E21" s="65" t="s">
        <v>255</v>
      </c>
      <c r="F21" s="7"/>
      <c r="G21" s="8"/>
      <c r="H21" s="8"/>
      <c r="I21" s="126"/>
      <c r="J21" s="23">
        <v>1</v>
      </c>
      <c r="K21" s="4">
        <v>3</v>
      </c>
      <c r="L21" s="4">
        <f t="shared" si="1"/>
        <v>3</v>
      </c>
      <c r="M21" s="84" t="str">
        <f t="shared" si="2"/>
        <v/>
      </c>
      <c r="N21" s="4" t="str">
        <f t="shared" si="3"/>
        <v/>
      </c>
      <c r="O21" s="77" t="b">
        <f t="shared" si="0"/>
        <v>0</v>
      </c>
    </row>
    <row r="22" spans="1:15" ht="199.95" customHeight="1" x14ac:dyDescent="0.25">
      <c r="A22" s="118" t="s">
        <v>42</v>
      </c>
      <c r="B22" s="120" t="s">
        <v>93</v>
      </c>
      <c r="C22" s="138" t="s">
        <v>256</v>
      </c>
      <c r="D22" s="138" t="s">
        <v>206</v>
      </c>
      <c r="E22" s="74" t="s">
        <v>423</v>
      </c>
      <c r="F22" s="7"/>
      <c r="G22" s="8"/>
      <c r="H22" s="8"/>
      <c r="I22" s="126"/>
      <c r="J22" s="23">
        <v>1</v>
      </c>
      <c r="K22" s="4">
        <v>2</v>
      </c>
      <c r="L22" s="4">
        <f t="shared" ref="L22" si="4">+K22*J22</f>
        <v>2</v>
      </c>
      <c r="M22" s="84" t="str">
        <f t="shared" ref="M22" si="5">+IF(H22="x",1,IF(G22="x",0,IF(F22="x",1,"")))</f>
        <v/>
      </c>
      <c r="N22" s="4" t="str">
        <f t="shared" ref="N22" si="6">IFERROR(+M22*K22,"")</f>
        <v/>
      </c>
      <c r="O22" s="77" t="b">
        <f t="shared" si="0"/>
        <v>0</v>
      </c>
    </row>
    <row r="23" spans="1:15" ht="199.95" customHeight="1" x14ac:dyDescent="0.25">
      <c r="A23" s="118" t="s">
        <v>43</v>
      </c>
      <c r="B23" s="120" t="s">
        <v>91</v>
      </c>
      <c r="C23" s="136" t="s">
        <v>257</v>
      </c>
      <c r="D23" s="136" t="s">
        <v>258</v>
      </c>
      <c r="E23" s="65" t="s">
        <v>259</v>
      </c>
      <c r="F23" s="7"/>
      <c r="G23" s="8"/>
      <c r="H23" s="8"/>
      <c r="I23" s="126"/>
      <c r="J23" s="23">
        <v>1</v>
      </c>
      <c r="K23" s="4">
        <v>3</v>
      </c>
      <c r="L23" s="4">
        <f t="shared" si="1"/>
        <v>3</v>
      </c>
      <c r="M23" s="84" t="str">
        <f t="shared" si="2"/>
        <v/>
      </c>
      <c r="N23" s="4" t="str">
        <f t="shared" si="3"/>
        <v/>
      </c>
      <c r="O23" s="77" t="b">
        <f t="shared" si="0"/>
        <v>0</v>
      </c>
    </row>
    <row r="24" spans="1:15" ht="199.95" customHeight="1" x14ac:dyDescent="0.25">
      <c r="A24" s="118" t="s">
        <v>44</v>
      </c>
      <c r="B24" s="120" t="s">
        <v>91</v>
      </c>
      <c r="C24" s="136" t="s">
        <v>90</v>
      </c>
      <c r="D24" s="136" t="s">
        <v>260</v>
      </c>
      <c r="E24" s="69" t="s">
        <v>261</v>
      </c>
      <c r="F24" s="7"/>
      <c r="G24" s="8"/>
      <c r="H24" s="8"/>
      <c r="I24" s="126"/>
      <c r="J24" s="23">
        <v>1</v>
      </c>
      <c r="K24" s="4">
        <v>3</v>
      </c>
      <c r="L24" s="4">
        <f t="shared" si="1"/>
        <v>3</v>
      </c>
      <c r="M24" s="84" t="str">
        <f t="shared" si="2"/>
        <v/>
      </c>
      <c r="N24" s="4" t="str">
        <f t="shared" si="3"/>
        <v/>
      </c>
      <c r="O24" s="77" t="b">
        <f t="shared" si="0"/>
        <v>0</v>
      </c>
    </row>
    <row r="25" spans="1:15" ht="199.95" customHeight="1" x14ac:dyDescent="0.25">
      <c r="A25" s="118" t="s">
        <v>45</v>
      </c>
      <c r="B25" s="120" t="s">
        <v>93</v>
      </c>
      <c r="C25" s="136" t="s">
        <v>434</v>
      </c>
      <c r="D25" s="136" t="s">
        <v>83</v>
      </c>
      <c r="E25" s="69" t="s">
        <v>264</v>
      </c>
      <c r="F25" s="7"/>
      <c r="G25" s="8"/>
      <c r="H25" s="8"/>
      <c r="I25" s="126"/>
      <c r="J25" s="23">
        <v>1</v>
      </c>
      <c r="K25" s="4">
        <v>2</v>
      </c>
      <c r="L25" s="4">
        <f t="shared" si="1"/>
        <v>2</v>
      </c>
      <c r="M25" s="84" t="str">
        <f t="shared" si="2"/>
        <v/>
      </c>
      <c r="N25" s="4" t="str">
        <f t="shared" si="3"/>
        <v/>
      </c>
      <c r="O25" s="77" t="b">
        <f t="shared" si="0"/>
        <v>0</v>
      </c>
    </row>
    <row r="26" spans="1:15" ht="199.95" customHeight="1" x14ac:dyDescent="0.25">
      <c r="A26" s="118" t="s">
        <v>46</v>
      </c>
      <c r="B26" s="120" t="s">
        <v>93</v>
      </c>
      <c r="C26" s="136" t="s">
        <v>424</v>
      </c>
      <c r="D26" s="136" t="s">
        <v>425</v>
      </c>
      <c r="E26" s="65" t="s">
        <v>262</v>
      </c>
      <c r="F26" s="7"/>
      <c r="G26" s="8"/>
      <c r="H26" s="8"/>
      <c r="I26" s="126"/>
      <c r="J26" s="23">
        <v>1</v>
      </c>
      <c r="K26" s="4">
        <v>2</v>
      </c>
      <c r="L26" s="4">
        <f t="shared" si="1"/>
        <v>2</v>
      </c>
      <c r="M26" s="84" t="str">
        <f t="shared" si="2"/>
        <v/>
      </c>
      <c r="N26" s="4" t="str">
        <f t="shared" si="3"/>
        <v/>
      </c>
      <c r="O26" s="77" t="b">
        <f t="shared" si="0"/>
        <v>0</v>
      </c>
    </row>
    <row r="27" spans="1:15" ht="199.95" customHeight="1" x14ac:dyDescent="0.25">
      <c r="A27" s="118" t="s">
        <v>47</v>
      </c>
      <c r="B27" s="118" t="s">
        <v>91</v>
      </c>
      <c r="C27" s="138" t="s">
        <v>358</v>
      </c>
      <c r="D27" s="138" t="s">
        <v>354</v>
      </c>
      <c r="E27" s="86" t="s">
        <v>263</v>
      </c>
      <c r="F27" s="7"/>
      <c r="G27" s="8"/>
      <c r="H27" s="8"/>
      <c r="I27" s="126"/>
      <c r="J27" s="23">
        <v>1</v>
      </c>
      <c r="K27" s="4">
        <v>3</v>
      </c>
      <c r="L27" s="4">
        <f t="shared" si="1"/>
        <v>3</v>
      </c>
      <c r="M27" s="84" t="str">
        <f t="shared" si="2"/>
        <v/>
      </c>
      <c r="N27" s="4" t="str">
        <f t="shared" si="3"/>
        <v/>
      </c>
      <c r="O27" s="77" t="b">
        <f t="shared" si="0"/>
        <v>0</v>
      </c>
    </row>
    <row r="28" spans="1:15" ht="199.95" customHeight="1" x14ac:dyDescent="0.25">
      <c r="A28" s="118" t="s">
        <v>125</v>
      </c>
      <c r="B28" s="121" t="s">
        <v>91</v>
      </c>
      <c r="C28" s="136" t="s">
        <v>365</v>
      </c>
      <c r="D28" s="136" t="s">
        <v>426</v>
      </c>
      <c r="E28" s="69" t="s">
        <v>427</v>
      </c>
      <c r="F28" s="7"/>
      <c r="G28" s="8"/>
      <c r="H28" s="8"/>
      <c r="I28" s="126"/>
      <c r="J28" s="23">
        <v>1</v>
      </c>
      <c r="K28" s="4">
        <v>3</v>
      </c>
      <c r="L28" s="4">
        <f t="shared" si="1"/>
        <v>3</v>
      </c>
      <c r="M28" s="84" t="str">
        <f t="shared" si="2"/>
        <v/>
      </c>
      <c r="N28" s="4" t="str">
        <f t="shared" si="3"/>
        <v/>
      </c>
      <c r="O28" s="77" t="b">
        <f t="shared" si="0"/>
        <v>0</v>
      </c>
    </row>
    <row r="29" spans="1:15" ht="199.95" customHeight="1" x14ac:dyDescent="0.25">
      <c r="A29" s="118" t="s">
        <v>126</v>
      </c>
      <c r="B29" s="118" t="s">
        <v>91</v>
      </c>
      <c r="C29" s="136" t="s">
        <v>366</v>
      </c>
      <c r="D29" s="136" t="s">
        <v>441</v>
      </c>
      <c r="E29" s="69" t="s">
        <v>265</v>
      </c>
      <c r="F29" s="7"/>
      <c r="G29" s="8"/>
      <c r="H29" s="8"/>
      <c r="I29" s="126"/>
      <c r="J29" s="23">
        <v>1</v>
      </c>
      <c r="K29" s="4">
        <v>3</v>
      </c>
      <c r="L29" s="4">
        <f t="shared" si="1"/>
        <v>3</v>
      </c>
      <c r="M29" s="84" t="str">
        <f t="shared" si="2"/>
        <v/>
      </c>
      <c r="N29" s="4" t="str">
        <f t="shared" si="3"/>
        <v/>
      </c>
      <c r="O29" s="77" t="b">
        <f t="shared" si="0"/>
        <v>0</v>
      </c>
    </row>
    <row r="30" spans="1:15" ht="199.95" customHeight="1" x14ac:dyDescent="0.25">
      <c r="A30" s="118" t="s">
        <v>127</v>
      </c>
      <c r="B30" s="118" t="s">
        <v>91</v>
      </c>
      <c r="C30" s="136" t="s">
        <v>266</v>
      </c>
      <c r="D30" s="136" t="s">
        <v>428</v>
      </c>
      <c r="E30" s="69" t="s">
        <v>429</v>
      </c>
      <c r="F30" s="7"/>
      <c r="G30" s="8"/>
      <c r="H30" s="8"/>
      <c r="I30" s="126"/>
      <c r="J30" s="23">
        <v>1</v>
      </c>
      <c r="K30" s="4">
        <v>3</v>
      </c>
      <c r="L30" s="4">
        <f t="shared" si="1"/>
        <v>3</v>
      </c>
      <c r="M30" s="84" t="str">
        <f t="shared" si="2"/>
        <v/>
      </c>
      <c r="N30" s="4" t="str">
        <f t="shared" si="3"/>
        <v/>
      </c>
      <c r="O30" s="77" t="b">
        <f t="shared" si="0"/>
        <v>0</v>
      </c>
    </row>
    <row r="31" spans="1:15" ht="199.95" customHeight="1" x14ac:dyDescent="0.25">
      <c r="A31" s="118" t="s">
        <v>148</v>
      </c>
      <c r="B31" s="118" t="s">
        <v>91</v>
      </c>
      <c r="C31" s="136" t="s">
        <v>267</v>
      </c>
      <c r="D31" s="136" t="s">
        <v>238</v>
      </c>
      <c r="E31" s="69" t="s">
        <v>430</v>
      </c>
      <c r="F31" s="7"/>
      <c r="G31" s="8"/>
      <c r="H31" s="8"/>
      <c r="I31" s="126"/>
      <c r="J31" s="23">
        <v>1</v>
      </c>
      <c r="K31" s="4">
        <v>3</v>
      </c>
      <c r="L31" s="4">
        <f t="shared" si="1"/>
        <v>3</v>
      </c>
      <c r="M31" s="84" t="str">
        <f t="shared" si="2"/>
        <v/>
      </c>
      <c r="N31" s="4" t="str">
        <f t="shared" si="3"/>
        <v/>
      </c>
      <c r="O31" s="77" t="b">
        <f t="shared" si="0"/>
        <v>0</v>
      </c>
    </row>
    <row r="32" spans="1:15" ht="199.95" customHeight="1" x14ac:dyDescent="0.25">
      <c r="A32" s="118" t="s">
        <v>149</v>
      </c>
      <c r="B32" s="118" t="s">
        <v>91</v>
      </c>
      <c r="C32" s="136" t="s">
        <v>432</v>
      </c>
      <c r="D32" s="136" t="s">
        <v>239</v>
      </c>
      <c r="E32" s="70" t="s">
        <v>431</v>
      </c>
      <c r="F32" s="7"/>
      <c r="G32" s="8"/>
      <c r="H32" s="8"/>
      <c r="I32" s="126"/>
      <c r="J32" s="23">
        <v>1</v>
      </c>
      <c r="K32" s="4">
        <v>3</v>
      </c>
      <c r="L32" s="4">
        <f t="shared" si="1"/>
        <v>3</v>
      </c>
      <c r="M32" s="84" t="str">
        <f t="shared" si="2"/>
        <v/>
      </c>
      <c r="N32" s="4" t="str">
        <f t="shared" si="3"/>
        <v/>
      </c>
      <c r="O32" s="77" t="b">
        <f t="shared" si="0"/>
        <v>0</v>
      </c>
    </row>
    <row r="33" spans="1:15" ht="199.95" customHeight="1" x14ac:dyDescent="0.25">
      <c r="A33" s="118" t="s">
        <v>150</v>
      </c>
      <c r="B33" s="118" t="s">
        <v>91</v>
      </c>
      <c r="C33" s="136" t="s">
        <v>268</v>
      </c>
      <c r="D33" s="136" t="s">
        <v>440</v>
      </c>
      <c r="E33" s="69" t="s">
        <v>442</v>
      </c>
      <c r="F33" s="7"/>
      <c r="G33" s="8"/>
      <c r="H33" s="8"/>
      <c r="I33" s="126"/>
      <c r="J33" s="23">
        <v>1</v>
      </c>
      <c r="K33" s="4">
        <v>3</v>
      </c>
      <c r="L33" s="4">
        <f t="shared" si="1"/>
        <v>3</v>
      </c>
      <c r="M33" s="84" t="str">
        <f t="shared" si="2"/>
        <v/>
      </c>
      <c r="N33" s="4" t="str">
        <f t="shared" si="3"/>
        <v/>
      </c>
      <c r="O33" s="77" t="b">
        <f t="shared" si="0"/>
        <v>0</v>
      </c>
    </row>
    <row r="34" spans="1:15" ht="199.95" customHeight="1" x14ac:dyDescent="0.25">
      <c r="A34" s="118" t="s">
        <v>204</v>
      </c>
      <c r="B34" s="118" t="s">
        <v>91</v>
      </c>
      <c r="C34" s="136" t="s">
        <v>145</v>
      </c>
      <c r="D34" s="136" t="s">
        <v>146</v>
      </c>
      <c r="E34" s="69" t="s">
        <v>147</v>
      </c>
      <c r="F34" s="7"/>
      <c r="G34" s="8"/>
      <c r="H34" s="8"/>
      <c r="I34" s="126"/>
      <c r="J34" s="23">
        <v>1</v>
      </c>
      <c r="K34" s="4">
        <v>3</v>
      </c>
      <c r="L34" s="4">
        <f t="shared" si="1"/>
        <v>3</v>
      </c>
      <c r="M34" s="84" t="str">
        <f t="shared" si="2"/>
        <v/>
      </c>
      <c r="N34" s="4" t="str">
        <f t="shared" si="3"/>
        <v/>
      </c>
      <c r="O34" s="77" t="b">
        <f t="shared" si="0"/>
        <v>0</v>
      </c>
    </row>
    <row r="35" spans="1:15" ht="199.95" customHeight="1" x14ac:dyDescent="0.25">
      <c r="A35" s="118" t="s">
        <v>205</v>
      </c>
      <c r="B35" s="122" t="s">
        <v>91</v>
      </c>
      <c r="C35" s="138" t="s">
        <v>269</v>
      </c>
      <c r="D35" s="138" t="s">
        <v>270</v>
      </c>
      <c r="E35" s="92" t="s">
        <v>271</v>
      </c>
      <c r="F35" s="7"/>
      <c r="G35" s="8"/>
      <c r="H35" s="8"/>
      <c r="I35" s="126"/>
      <c r="J35" s="23">
        <v>1</v>
      </c>
      <c r="K35" s="4">
        <v>3</v>
      </c>
      <c r="L35" s="4">
        <f t="shared" si="1"/>
        <v>3</v>
      </c>
      <c r="M35" s="84" t="str">
        <f t="shared" si="2"/>
        <v/>
      </c>
      <c r="N35" s="4" t="str">
        <f t="shared" si="3"/>
        <v/>
      </c>
      <c r="O35" s="77" t="b">
        <f t="shared" si="0"/>
        <v>0</v>
      </c>
    </row>
    <row r="36" spans="1:15" ht="15.75" hidden="1" customHeight="1" x14ac:dyDescent="0.25">
      <c r="C36" s="5"/>
      <c r="F36" s="1"/>
      <c r="G36" s="1"/>
      <c r="H36" s="1"/>
      <c r="I36" s="1" t="s">
        <v>101</v>
      </c>
      <c r="J36" s="1"/>
      <c r="K36" s="1"/>
      <c r="L36" s="1"/>
      <c r="M36" s="1">
        <f>SUMIF(O11:O35,"VERDADERO",J11:J35)</f>
        <v>0</v>
      </c>
      <c r="N36" s="1">
        <f>SUMIF(O11:O35,"VERDADERO",L11:L35)</f>
        <v>0</v>
      </c>
    </row>
    <row r="37" spans="1:15" hidden="1" x14ac:dyDescent="0.25">
      <c r="F37" s="1"/>
      <c r="G37" s="1"/>
      <c r="H37" s="1"/>
      <c r="I37" s="1" t="s">
        <v>98</v>
      </c>
      <c r="J37" s="1"/>
      <c r="K37" s="1"/>
      <c r="L37" s="1"/>
      <c r="M37" s="1"/>
    </row>
    <row r="38" spans="1:15" hidden="1" x14ac:dyDescent="0.25">
      <c r="F38" s="1"/>
      <c r="G38" s="1"/>
      <c r="H38" s="1"/>
      <c r="I38" s="1" t="s">
        <v>99</v>
      </c>
      <c r="J38" s="1"/>
      <c r="K38" s="1"/>
      <c r="L38" s="1"/>
      <c r="M38" s="1">
        <f>SUMIF(O11:O35,"VERDADERO",M11:M35)</f>
        <v>0</v>
      </c>
      <c r="N38" s="87">
        <f>SUMIF(O11:O35,"VERDADERO",N11:N35)</f>
        <v>0</v>
      </c>
    </row>
    <row r="39" spans="1:15" hidden="1" x14ac:dyDescent="0.25">
      <c r="F39" s="1"/>
      <c r="G39" s="1"/>
      <c r="H39" s="1"/>
      <c r="I39" s="1" t="s">
        <v>100</v>
      </c>
      <c r="J39" s="1"/>
      <c r="K39" s="1"/>
      <c r="L39" s="1"/>
      <c r="M39" s="6" t="e">
        <f>M38/M36</f>
        <v>#DIV/0!</v>
      </c>
      <c r="N39" s="6" t="e">
        <f>N38/N36</f>
        <v>#DIV/0!</v>
      </c>
    </row>
    <row r="40" spans="1:15" hidden="1" x14ac:dyDescent="0.25">
      <c r="F40" s="1"/>
      <c r="G40" s="1"/>
      <c r="H40" s="1"/>
      <c r="J40" s="1"/>
      <c r="K40" s="1"/>
      <c r="L40" s="1"/>
      <c r="M40" s="1"/>
    </row>
    <row r="41" spans="1:15" x14ac:dyDescent="0.25">
      <c r="F41" s="1"/>
      <c r="G41" s="1"/>
      <c r="H41" s="1"/>
      <c r="J41" s="1"/>
      <c r="K41" s="1"/>
      <c r="L41" s="1"/>
      <c r="M41" s="1"/>
    </row>
    <row r="42" spans="1:15" x14ac:dyDescent="0.25">
      <c r="F42" s="1"/>
      <c r="G42" s="1"/>
      <c r="H42" s="1"/>
      <c r="J42" s="1"/>
      <c r="K42" s="1"/>
      <c r="L42" s="1"/>
      <c r="M42" s="1"/>
    </row>
    <row r="43" spans="1:15" x14ac:dyDescent="0.25">
      <c r="F43" s="1"/>
      <c r="G43" s="1"/>
      <c r="H43" s="1"/>
      <c r="J43" s="1"/>
      <c r="K43" s="1"/>
      <c r="L43" s="1"/>
      <c r="M43" s="1"/>
    </row>
    <row r="44" spans="1:15" x14ac:dyDescent="0.25">
      <c r="F44" s="1"/>
      <c r="G44" s="1"/>
      <c r="H44" s="1"/>
      <c r="J44" s="1"/>
      <c r="K44" s="1"/>
      <c r="L44" s="1"/>
      <c r="M44" s="1"/>
    </row>
    <row r="45" spans="1:15" x14ac:dyDescent="0.25">
      <c r="F45" s="1"/>
      <c r="G45" s="1"/>
      <c r="H45" s="1"/>
      <c r="J45" s="1"/>
      <c r="K45" s="1"/>
      <c r="L45" s="1"/>
      <c r="M45" s="1"/>
    </row>
    <row r="46" spans="1:15" x14ac:dyDescent="0.25">
      <c r="F46" s="1"/>
      <c r="G46" s="1"/>
      <c r="H46" s="1"/>
      <c r="J46" s="1"/>
      <c r="K46" s="1"/>
      <c r="L46" s="1"/>
      <c r="M46" s="1"/>
    </row>
    <row r="47" spans="1:15" x14ac:dyDescent="0.25">
      <c r="J47" s="1"/>
      <c r="K47" s="1"/>
      <c r="L47" s="1"/>
      <c r="M47" s="1"/>
    </row>
  </sheetData>
  <sheetProtection algorithmName="SHA-512" hashValue="Yf9ViqZVhbqmtqNvsepCkBI1XA2+r13VGUHUztfX5IwRXkaHbYBCwwORwcbwCnt9NLJNZ5ydQB3a05dZNCvc/g==" saltValue="eozStkX1/wo1uXZ0Vq1rGA==" spinCount="100000" sheet="1" objects="1" scenarios="1"/>
  <mergeCells count="13">
    <mergeCell ref="A10:N10"/>
    <mergeCell ref="A5:N5"/>
    <mergeCell ref="A6:N6"/>
    <mergeCell ref="J8:L8"/>
    <mergeCell ref="M8:N9"/>
    <mergeCell ref="E8:E9"/>
    <mergeCell ref="F8:H8"/>
    <mergeCell ref="D8:D9"/>
    <mergeCell ref="B8:B9"/>
    <mergeCell ref="I8:I9"/>
    <mergeCell ref="A7:N7"/>
    <mergeCell ref="A8:A9"/>
    <mergeCell ref="C8:C9"/>
  </mergeCells>
  <phoneticPr fontId="0" type="noConversion"/>
  <dataValidations count="1">
    <dataValidation type="list" allowBlank="1" showInputMessage="1" showErrorMessage="1" sqref="F11:H35">
      <formula1>$BB$1</formula1>
    </dataValidation>
  </dataValidations>
  <pageMargins left="0.23622047244094491" right="0.23622047244094491" top="0.19685039370078741" bottom="0.15748031496062992" header="0" footer="0.11811023622047245"/>
  <pageSetup scale="49" fitToHeight="0" orientation="landscape" r:id="rId1"/>
  <headerFooter>
    <oddFooter>&amp;C&amp;P de &amp;N</oddFooter>
  </headerFooter>
  <rowBreaks count="2" manualBreakCount="2">
    <brk id="16" max="13" man="1"/>
    <brk id="25" max="13" man="1"/>
  </rowBreaks>
  <colBreaks count="1" manualBreakCount="1">
    <brk id="14" max="2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BB25"/>
  <sheetViews>
    <sheetView showGridLines="0" zoomScale="70" zoomScaleNormal="70" zoomScaleSheetLayoutView="78" workbookViewId="0">
      <selection activeCell="C26" sqref="C26"/>
    </sheetView>
  </sheetViews>
  <sheetFormatPr baseColWidth="10" defaultColWidth="11.44140625" defaultRowHeight="13.8" x14ac:dyDescent="0.25"/>
  <cols>
    <col min="1" max="1" width="6.88671875" style="10" customWidth="1"/>
    <col min="2" max="2" width="8.109375" style="10" customWidth="1"/>
    <col min="3" max="3" width="44.44140625" style="10" customWidth="1"/>
    <col min="4" max="4" width="50.5546875" style="10" customWidth="1"/>
    <col min="5" max="5" width="45.6640625" style="10" hidden="1" customWidth="1"/>
    <col min="6" max="8" width="6.6640625" style="11" customWidth="1"/>
    <col min="9" max="9" width="56.44140625" style="12" customWidth="1"/>
    <col min="10" max="13" width="11.44140625" style="10" hidden="1" customWidth="1"/>
    <col min="14" max="14" width="11.44140625" style="10"/>
    <col min="15" max="15" width="14.44140625" style="10" hidden="1" customWidth="1"/>
    <col min="16" max="16384" width="11.44140625" style="10"/>
  </cols>
  <sheetData>
    <row r="1" spans="1:54" x14ac:dyDescent="0.25">
      <c r="BB1" s="13" t="s">
        <v>86</v>
      </c>
    </row>
    <row r="2" spans="1:54" ht="16.5" customHeight="1" x14ac:dyDescent="0.25">
      <c r="BB2" s="14">
        <v>0</v>
      </c>
    </row>
    <row r="3" spans="1:54" ht="16.5" customHeight="1" x14ac:dyDescent="0.25">
      <c r="BB3" s="14"/>
    </row>
    <row r="4" spans="1:54" ht="18" customHeight="1" x14ac:dyDescent="0.25">
      <c r="BB4" s="14">
        <v>1</v>
      </c>
    </row>
    <row r="5" spans="1:54" ht="22.5" customHeight="1" x14ac:dyDescent="0.25">
      <c r="A5" s="224" t="s">
        <v>272</v>
      </c>
      <c r="B5" s="225"/>
      <c r="C5" s="225"/>
      <c r="D5" s="225"/>
      <c r="E5" s="225"/>
      <c r="F5" s="225"/>
      <c r="G5" s="225"/>
      <c r="H5" s="225"/>
      <c r="I5" s="225"/>
      <c r="J5" s="225"/>
      <c r="K5" s="225"/>
      <c r="L5" s="225"/>
      <c r="M5" s="225"/>
      <c r="N5" s="225"/>
      <c r="BB5" s="14">
        <v>2</v>
      </c>
    </row>
    <row r="6" spans="1:54" ht="24" customHeight="1" x14ac:dyDescent="0.25">
      <c r="A6" s="226" t="s">
        <v>48</v>
      </c>
      <c r="B6" s="226"/>
      <c r="C6" s="226"/>
      <c r="D6" s="226"/>
      <c r="E6" s="226"/>
      <c r="F6" s="226"/>
      <c r="G6" s="226"/>
      <c r="H6" s="226"/>
      <c r="I6" s="226"/>
      <c r="J6" s="226"/>
      <c r="K6" s="226"/>
      <c r="L6" s="226"/>
      <c r="M6" s="226"/>
      <c r="N6" s="226"/>
    </row>
    <row r="7" spans="1:54" ht="38.25" customHeight="1" x14ac:dyDescent="0.25">
      <c r="A7" s="227" t="s">
        <v>49</v>
      </c>
      <c r="B7" s="228"/>
      <c r="C7" s="228"/>
      <c r="D7" s="228"/>
      <c r="E7" s="228"/>
      <c r="F7" s="228"/>
      <c r="G7" s="228"/>
      <c r="H7" s="228"/>
      <c r="I7" s="228"/>
      <c r="J7" s="228"/>
      <c r="K7" s="228"/>
      <c r="L7" s="228"/>
      <c r="M7" s="228"/>
      <c r="N7" s="228"/>
    </row>
    <row r="8" spans="1:54" ht="17.399999999999999" x14ac:dyDescent="0.25">
      <c r="A8" s="232" t="s">
        <v>26</v>
      </c>
      <c r="B8" s="233" t="s">
        <v>92</v>
      </c>
      <c r="C8" s="232" t="s">
        <v>27</v>
      </c>
      <c r="D8" s="232" t="s">
        <v>247</v>
      </c>
      <c r="E8" s="232" t="s">
        <v>28</v>
      </c>
      <c r="F8" s="231" t="s">
        <v>78</v>
      </c>
      <c r="G8" s="231"/>
      <c r="H8" s="231"/>
      <c r="I8" s="229" t="s">
        <v>0</v>
      </c>
      <c r="J8" s="210" t="s">
        <v>96</v>
      </c>
      <c r="K8" s="211"/>
      <c r="L8" s="212"/>
      <c r="M8" s="213" t="s">
        <v>81</v>
      </c>
      <c r="N8" s="214"/>
    </row>
    <row r="9" spans="1:54" ht="17.399999999999999" x14ac:dyDescent="0.25">
      <c r="A9" s="232"/>
      <c r="B9" s="234"/>
      <c r="C9" s="232"/>
      <c r="D9" s="232"/>
      <c r="E9" s="232"/>
      <c r="F9" s="15" t="s">
        <v>29</v>
      </c>
      <c r="G9" s="15" t="s">
        <v>30</v>
      </c>
      <c r="H9" s="15" t="s">
        <v>31</v>
      </c>
      <c r="I9" s="230"/>
      <c r="J9" s="3" t="s">
        <v>94</v>
      </c>
      <c r="K9" s="3" t="s">
        <v>97</v>
      </c>
      <c r="L9" s="3" t="s">
        <v>95</v>
      </c>
      <c r="M9" s="215"/>
      <c r="N9" s="216"/>
    </row>
    <row r="10" spans="1:54" ht="66" customHeight="1" x14ac:dyDescent="0.25">
      <c r="A10" s="204" t="s">
        <v>445</v>
      </c>
      <c r="B10" s="222"/>
      <c r="C10" s="222"/>
      <c r="D10" s="222"/>
      <c r="E10" s="222"/>
      <c r="F10" s="222"/>
      <c r="G10" s="222"/>
      <c r="H10" s="222"/>
      <c r="I10" s="222"/>
      <c r="J10" s="222"/>
      <c r="K10" s="222"/>
      <c r="L10" s="222"/>
      <c r="M10" s="222"/>
      <c r="N10" s="223"/>
    </row>
    <row r="11" spans="1:54" ht="199.95" customHeight="1" x14ac:dyDescent="0.25">
      <c r="A11" s="62" t="s">
        <v>50</v>
      </c>
      <c r="B11" s="62" t="s">
        <v>91</v>
      </c>
      <c r="C11" s="71" t="s">
        <v>208</v>
      </c>
      <c r="D11" s="71" t="s">
        <v>207</v>
      </c>
      <c r="E11" s="60" t="s">
        <v>273</v>
      </c>
      <c r="F11" s="20"/>
      <c r="G11" s="20"/>
      <c r="H11" s="20"/>
      <c r="I11" s="123"/>
      <c r="J11" s="17">
        <v>1</v>
      </c>
      <c r="K11" s="17">
        <v>3</v>
      </c>
      <c r="L11" s="17">
        <f>+K11*J11</f>
        <v>3</v>
      </c>
      <c r="M11" s="84" t="str">
        <f>+IF(H11="x",1,IF(G11="x",0,IF(F11="x",1,"")))</f>
        <v/>
      </c>
      <c r="N11" s="4" t="str">
        <f>IFERROR(+M11*K11,"")</f>
        <v/>
      </c>
      <c r="O11" s="10" t="b">
        <f>OR(F11="X",G11="X",H11="X")</f>
        <v>0</v>
      </c>
    </row>
    <row r="12" spans="1:54" ht="305.39999999999998" customHeight="1" x14ac:dyDescent="0.25">
      <c r="A12" s="62" t="s">
        <v>51</v>
      </c>
      <c r="B12" s="63" t="s">
        <v>91</v>
      </c>
      <c r="C12" s="71" t="s">
        <v>128</v>
      </c>
      <c r="D12" s="71" t="s">
        <v>446</v>
      </c>
      <c r="E12" s="65" t="s">
        <v>447</v>
      </c>
      <c r="F12" s="21"/>
      <c r="G12" s="21"/>
      <c r="H12" s="21"/>
      <c r="I12" s="123"/>
      <c r="J12" s="17">
        <v>1</v>
      </c>
      <c r="K12" s="17">
        <v>3</v>
      </c>
      <c r="L12" s="17">
        <f t="shared" ref="L12:L21" si="0">+K12*J12</f>
        <v>3</v>
      </c>
      <c r="M12" s="84" t="str">
        <f t="shared" ref="M12:M21" si="1">+IF(H12="x",1,IF(G12="x",0,IF(F12="x",1,"")))</f>
        <v/>
      </c>
      <c r="N12" s="4" t="str">
        <f t="shared" ref="N12:N21" si="2">IFERROR(+M12*K12,"")</f>
        <v/>
      </c>
      <c r="O12" s="10" t="b">
        <f t="shared" ref="O12:O21" si="3">OR(F12="X",G12="X",H12="X")</f>
        <v>0</v>
      </c>
    </row>
    <row r="13" spans="1:54" ht="199.95" customHeight="1" x14ac:dyDescent="0.25">
      <c r="A13" s="62" t="s">
        <v>52</v>
      </c>
      <c r="B13" s="66" t="s">
        <v>91</v>
      </c>
      <c r="C13" s="71" t="s">
        <v>274</v>
      </c>
      <c r="D13" s="71" t="s">
        <v>129</v>
      </c>
      <c r="E13" s="60" t="s">
        <v>275</v>
      </c>
      <c r="F13" s="20"/>
      <c r="G13" s="20"/>
      <c r="H13" s="20"/>
      <c r="I13" s="123"/>
      <c r="J13" s="17">
        <v>1</v>
      </c>
      <c r="K13" s="17">
        <v>3</v>
      </c>
      <c r="L13" s="17">
        <f t="shared" si="0"/>
        <v>3</v>
      </c>
      <c r="M13" s="84" t="str">
        <f t="shared" si="1"/>
        <v/>
      </c>
      <c r="N13" s="4" t="str">
        <f t="shared" si="2"/>
        <v/>
      </c>
      <c r="O13" s="10" t="b">
        <f t="shared" si="3"/>
        <v>0</v>
      </c>
    </row>
    <row r="14" spans="1:54" ht="199.95" customHeight="1" x14ac:dyDescent="0.25">
      <c r="A14" s="62" t="s">
        <v>229</v>
      </c>
      <c r="B14" s="67" t="s">
        <v>91</v>
      </c>
      <c r="C14" s="71" t="s">
        <v>351</v>
      </c>
      <c r="D14" s="71" t="s">
        <v>454</v>
      </c>
      <c r="E14" s="68" t="s">
        <v>410</v>
      </c>
      <c r="F14" s="20"/>
      <c r="G14" s="20"/>
      <c r="H14" s="20"/>
      <c r="I14" s="123"/>
      <c r="J14" s="17">
        <v>1</v>
      </c>
      <c r="K14" s="17">
        <v>3</v>
      </c>
      <c r="L14" s="17">
        <f t="shared" si="0"/>
        <v>3</v>
      </c>
      <c r="M14" s="84" t="str">
        <f t="shared" si="1"/>
        <v/>
      </c>
      <c r="N14" s="4" t="str">
        <f t="shared" si="2"/>
        <v/>
      </c>
      <c r="O14" s="10" t="b">
        <f t="shared" si="3"/>
        <v>0</v>
      </c>
    </row>
    <row r="15" spans="1:54" ht="199.95" customHeight="1" x14ac:dyDescent="0.25">
      <c r="A15" s="62" t="s">
        <v>230</v>
      </c>
      <c r="B15" s="67" t="s">
        <v>91</v>
      </c>
      <c r="C15" s="71" t="s">
        <v>411</v>
      </c>
      <c r="D15" s="71" t="s">
        <v>175</v>
      </c>
      <c r="E15" s="86" t="s">
        <v>276</v>
      </c>
      <c r="F15" s="20"/>
      <c r="G15" s="20"/>
      <c r="H15" s="20"/>
      <c r="I15" s="123"/>
      <c r="J15" s="17">
        <v>1</v>
      </c>
      <c r="K15" s="17">
        <v>3</v>
      </c>
      <c r="L15" s="17">
        <f t="shared" si="0"/>
        <v>3</v>
      </c>
      <c r="M15" s="84" t="str">
        <f t="shared" si="1"/>
        <v/>
      </c>
      <c r="N15" s="4" t="str">
        <f t="shared" si="2"/>
        <v/>
      </c>
      <c r="O15" s="10" t="b">
        <f t="shared" si="3"/>
        <v>0</v>
      </c>
    </row>
    <row r="16" spans="1:54" ht="199.95" customHeight="1" x14ac:dyDescent="0.25">
      <c r="A16" s="62" t="s">
        <v>231</v>
      </c>
      <c r="B16" s="66" t="s">
        <v>91</v>
      </c>
      <c r="C16" s="71" t="s">
        <v>279</v>
      </c>
      <c r="D16" s="71" t="s">
        <v>277</v>
      </c>
      <c r="E16" s="60" t="s">
        <v>278</v>
      </c>
      <c r="F16" s="20"/>
      <c r="G16" s="20"/>
      <c r="H16" s="20"/>
      <c r="I16" s="123"/>
      <c r="J16" s="17">
        <v>1</v>
      </c>
      <c r="K16" s="17">
        <v>3</v>
      </c>
      <c r="L16" s="17">
        <f t="shared" si="0"/>
        <v>3</v>
      </c>
      <c r="M16" s="84" t="str">
        <f t="shared" si="1"/>
        <v/>
      </c>
      <c r="N16" s="4" t="str">
        <f t="shared" si="2"/>
        <v/>
      </c>
      <c r="O16" s="10" t="b">
        <f t="shared" si="3"/>
        <v>0</v>
      </c>
    </row>
    <row r="17" spans="1:15" ht="199.95" customHeight="1" x14ac:dyDescent="0.25">
      <c r="A17" s="62" t="s">
        <v>232</v>
      </c>
      <c r="B17" s="67" t="s">
        <v>91</v>
      </c>
      <c r="C17" s="71" t="s">
        <v>151</v>
      </c>
      <c r="D17" s="71" t="s">
        <v>280</v>
      </c>
      <c r="E17" s="65" t="s">
        <v>281</v>
      </c>
      <c r="F17" s="20"/>
      <c r="G17" s="20"/>
      <c r="H17" s="20"/>
      <c r="I17" s="123"/>
      <c r="J17" s="17">
        <v>1</v>
      </c>
      <c r="K17" s="17">
        <v>3</v>
      </c>
      <c r="L17" s="17">
        <f t="shared" si="0"/>
        <v>3</v>
      </c>
      <c r="M17" s="84" t="str">
        <f t="shared" si="1"/>
        <v/>
      </c>
      <c r="N17" s="4" t="str">
        <f t="shared" si="2"/>
        <v/>
      </c>
      <c r="O17" s="10" t="b">
        <f t="shared" si="3"/>
        <v>0</v>
      </c>
    </row>
    <row r="18" spans="1:15" ht="199.95" customHeight="1" x14ac:dyDescent="0.25">
      <c r="A18" s="62" t="s">
        <v>53</v>
      </c>
      <c r="B18" s="67" t="s">
        <v>93</v>
      </c>
      <c r="C18" s="135" t="s">
        <v>412</v>
      </c>
      <c r="D18" s="135" t="s">
        <v>233</v>
      </c>
      <c r="E18" s="68" t="s">
        <v>413</v>
      </c>
      <c r="F18" s="22"/>
      <c r="G18" s="22"/>
      <c r="H18" s="22"/>
      <c r="I18" s="124"/>
      <c r="J18" s="17">
        <v>1</v>
      </c>
      <c r="K18" s="17">
        <v>2</v>
      </c>
      <c r="L18" s="17">
        <f t="shared" si="0"/>
        <v>2</v>
      </c>
      <c r="M18" s="84" t="str">
        <f t="shared" si="1"/>
        <v/>
      </c>
      <c r="N18" s="4" t="str">
        <f t="shared" si="2"/>
        <v/>
      </c>
      <c r="O18" s="10" t="b">
        <f t="shared" si="3"/>
        <v>0</v>
      </c>
    </row>
    <row r="19" spans="1:15" ht="199.95" customHeight="1" x14ac:dyDescent="0.25">
      <c r="A19" s="62" t="s">
        <v>54</v>
      </c>
      <c r="B19" s="67" t="s">
        <v>93</v>
      </c>
      <c r="C19" s="71" t="s">
        <v>152</v>
      </c>
      <c r="D19" s="71" t="s">
        <v>282</v>
      </c>
      <c r="E19" s="70" t="s">
        <v>283</v>
      </c>
      <c r="F19" s="20"/>
      <c r="G19" s="20"/>
      <c r="H19" s="20"/>
      <c r="I19" s="124"/>
      <c r="J19" s="17">
        <v>1</v>
      </c>
      <c r="K19" s="17">
        <v>2</v>
      </c>
      <c r="L19" s="17">
        <f t="shared" si="0"/>
        <v>2</v>
      </c>
      <c r="M19" s="84" t="str">
        <f t="shared" si="1"/>
        <v/>
      </c>
      <c r="N19" s="4" t="str">
        <f t="shared" si="2"/>
        <v/>
      </c>
      <c r="O19" s="10" t="b">
        <f t="shared" si="3"/>
        <v>0</v>
      </c>
    </row>
    <row r="20" spans="1:15" ht="199.95" customHeight="1" x14ac:dyDescent="0.25">
      <c r="A20" s="62" t="s">
        <v>55</v>
      </c>
      <c r="B20" s="67" t="s">
        <v>93</v>
      </c>
      <c r="C20" s="71" t="s">
        <v>414</v>
      </c>
      <c r="D20" s="71" t="s">
        <v>102</v>
      </c>
      <c r="E20" s="64" t="s">
        <v>284</v>
      </c>
      <c r="F20" s="20"/>
      <c r="G20" s="20"/>
      <c r="H20" s="20"/>
      <c r="I20" s="124"/>
      <c r="J20" s="17">
        <v>1</v>
      </c>
      <c r="K20" s="17">
        <v>2</v>
      </c>
      <c r="L20" s="17">
        <f t="shared" si="0"/>
        <v>2</v>
      </c>
      <c r="M20" s="84" t="str">
        <f t="shared" si="1"/>
        <v/>
      </c>
      <c r="N20" s="4" t="str">
        <f t="shared" si="2"/>
        <v/>
      </c>
      <c r="O20" s="10" t="b">
        <f t="shared" si="3"/>
        <v>0</v>
      </c>
    </row>
    <row r="21" spans="1:15" ht="199.95" customHeight="1" x14ac:dyDescent="0.25">
      <c r="A21" s="62" t="s">
        <v>70</v>
      </c>
      <c r="B21" s="62" t="s">
        <v>93</v>
      </c>
      <c r="C21" s="71" t="s">
        <v>285</v>
      </c>
      <c r="D21" s="71" t="s">
        <v>130</v>
      </c>
      <c r="E21" s="71" t="s">
        <v>286</v>
      </c>
      <c r="F21" s="20"/>
      <c r="G21" s="20"/>
      <c r="H21" s="20"/>
      <c r="I21" s="123"/>
      <c r="J21" s="17">
        <v>1</v>
      </c>
      <c r="K21" s="17">
        <v>2</v>
      </c>
      <c r="L21" s="17">
        <f t="shared" si="0"/>
        <v>2</v>
      </c>
      <c r="M21" s="84" t="str">
        <f t="shared" si="1"/>
        <v/>
      </c>
      <c r="N21" s="4" t="str">
        <f t="shared" si="2"/>
        <v/>
      </c>
      <c r="O21" s="10" t="b">
        <f t="shared" si="3"/>
        <v>0</v>
      </c>
    </row>
    <row r="22" spans="1:15" hidden="1" x14ac:dyDescent="0.25">
      <c r="A22" s="18"/>
      <c r="B22" s="18"/>
      <c r="C22" s="18"/>
      <c r="D22" s="18"/>
      <c r="E22" s="18"/>
      <c r="I22" s="2" t="s">
        <v>101</v>
      </c>
      <c r="J22" s="2"/>
      <c r="K22" s="2"/>
      <c r="L22" s="2"/>
      <c r="M22" s="2">
        <f>SUMIF(O11:O21,"VERDADERO",J11:J21)</f>
        <v>0</v>
      </c>
      <c r="N22" s="2">
        <f>SUMIF(O11:O21,"VERDADERO",L11:L21)</f>
        <v>0</v>
      </c>
    </row>
    <row r="23" spans="1:15" hidden="1" x14ac:dyDescent="0.25">
      <c r="A23" s="18"/>
      <c r="B23" s="18"/>
      <c r="C23" s="18"/>
      <c r="D23" s="18"/>
      <c r="E23" s="18"/>
      <c r="I23" s="2" t="s">
        <v>98</v>
      </c>
      <c r="J23" s="2"/>
      <c r="K23" s="2"/>
      <c r="L23" s="2"/>
      <c r="M23" s="2"/>
      <c r="N23" s="2"/>
    </row>
    <row r="24" spans="1:15" hidden="1" x14ac:dyDescent="0.25">
      <c r="I24" s="2" t="s">
        <v>99</v>
      </c>
      <c r="J24" s="2"/>
      <c r="K24" s="2"/>
      <c r="L24" s="2"/>
      <c r="M24" s="2">
        <f>SUMIF(O11:O21,"VERDADERO",M11:M21)</f>
        <v>0</v>
      </c>
      <c r="N24" s="2">
        <f>SUMIF(O11:O21,"VERDADERO",N11:N21)</f>
        <v>0</v>
      </c>
    </row>
    <row r="25" spans="1:15" hidden="1" x14ac:dyDescent="0.25">
      <c r="I25" s="2" t="s">
        <v>100</v>
      </c>
      <c r="J25" s="2"/>
      <c r="K25" s="2"/>
      <c r="L25" s="2"/>
      <c r="M25" s="19" t="e">
        <f>M24/M22</f>
        <v>#DIV/0!</v>
      </c>
      <c r="N25" s="19" t="e">
        <f>N24/N22</f>
        <v>#DIV/0!</v>
      </c>
    </row>
  </sheetData>
  <sheetProtection algorithmName="SHA-512" hashValue="W7Cm4sonpkRlS/zNLvNoC8XTWxj0Pr+23U2SF+4tL150Bsr6aRhdwJ490KgDIR3fUgiVr0/y+OlIE2E9WKQjiA==" saltValue="8oxLAi9iIRmONqvAFFEkmw==" spinCount="100000" sheet="1" objects="1" scenarios="1"/>
  <mergeCells count="13">
    <mergeCell ref="A10:N10"/>
    <mergeCell ref="A5:N5"/>
    <mergeCell ref="A6:N6"/>
    <mergeCell ref="A7:N7"/>
    <mergeCell ref="I8:I9"/>
    <mergeCell ref="J8:L8"/>
    <mergeCell ref="M8:N9"/>
    <mergeCell ref="F8:H8"/>
    <mergeCell ref="C8:C9"/>
    <mergeCell ref="E8:E9"/>
    <mergeCell ref="D8:D9"/>
    <mergeCell ref="A8:A9"/>
    <mergeCell ref="B8:B9"/>
  </mergeCells>
  <phoneticPr fontId="0" type="noConversion"/>
  <dataValidations count="1">
    <dataValidation type="list" allowBlank="1" showInputMessage="1" showErrorMessage="1" sqref="F11:H21">
      <formula1>$BB$1</formula1>
    </dataValidation>
  </dataValidations>
  <pageMargins left="0.23622047244094491" right="0.23622047244094491" top="0.15748031496062992" bottom="0.15748031496062992" header="0" footer="0.11811023622047245"/>
  <pageSetup scale="84" fitToHeight="0" orientation="landscape" r:id="rId1"/>
  <headerFooter>
    <oddFooter>&amp;C &amp;P de &amp;N</oddFooter>
  </headerFooter>
  <rowBreaks count="2" manualBreakCount="2">
    <brk id="13" max="13" man="1"/>
    <brk id="1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BB35"/>
  <sheetViews>
    <sheetView showGridLines="0" topLeftCell="A11" zoomScale="70" zoomScaleNormal="70" zoomScaleSheetLayoutView="100" workbookViewId="0">
      <selection activeCell="G10" sqref="G10"/>
    </sheetView>
  </sheetViews>
  <sheetFormatPr baseColWidth="10" defaultColWidth="11.44140625" defaultRowHeight="13.8" x14ac:dyDescent="0.25"/>
  <cols>
    <col min="1" max="2" width="7.6640625" style="24" customWidth="1"/>
    <col min="3" max="3" width="44.33203125" style="24" customWidth="1"/>
    <col min="4" max="4" width="42.44140625" style="24" customWidth="1"/>
    <col min="5" max="5" width="44.33203125" style="24" hidden="1" customWidth="1"/>
    <col min="6" max="8" width="7.6640625" style="24" customWidth="1"/>
    <col min="9" max="9" width="55.33203125" style="25" customWidth="1"/>
    <col min="10" max="10" width="9" style="24" hidden="1" customWidth="1"/>
    <col min="11" max="13" width="11.44140625" style="24" hidden="1" customWidth="1"/>
    <col min="14" max="14" width="11.44140625" style="24"/>
    <col min="15" max="15" width="14.44140625" style="24" hidden="1" customWidth="1"/>
    <col min="16" max="16384" width="11.44140625" style="24"/>
  </cols>
  <sheetData>
    <row r="1" spans="1:54" x14ac:dyDescent="0.25">
      <c r="BB1" s="30" t="s">
        <v>86</v>
      </c>
    </row>
    <row r="2" spans="1:54" x14ac:dyDescent="0.25">
      <c r="BB2" s="30"/>
    </row>
    <row r="3" spans="1:54" x14ac:dyDescent="0.25">
      <c r="BB3" s="30">
        <v>0</v>
      </c>
    </row>
    <row r="4" spans="1:54" x14ac:dyDescent="0.25">
      <c r="BB4" s="30">
        <v>1</v>
      </c>
    </row>
    <row r="5" spans="1:54" ht="21" customHeight="1" x14ac:dyDescent="0.25">
      <c r="A5" s="235" t="s">
        <v>287</v>
      </c>
      <c r="B5" s="236"/>
      <c r="C5" s="236"/>
      <c r="D5" s="236"/>
      <c r="E5" s="236"/>
      <c r="F5" s="236"/>
      <c r="G5" s="236"/>
      <c r="H5" s="236"/>
      <c r="I5" s="236"/>
      <c r="J5" s="236"/>
      <c r="K5" s="236"/>
      <c r="L5" s="236"/>
      <c r="M5" s="236"/>
      <c r="N5" s="236"/>
      <c r="BB5" s="54">
        <v>2</v>
      </c>
    </row>
    <row r="6" spans="1:54" ht="15.6" x14ac:dyDescent="0.25">
      <c r="A6" s="239" t="s">
        <v>288</v>
      </c>
      <c r="B6" s="239"/>
      <c r="C6" s="239"/>
      <c r="D6" s="239"/>
      <c r="E6" s="239"/>
      <c r="F6" s="239"/>
      <c r="G6" s="239"/>
      <c r="H6" s="239"/>
      <c r="I6" s="239"/>
      <c r="J6" s="239"/>
      <c r="K6" s="239"/>
      <c r="L6" s="239"/>
      <c r="M6" s="239"/>
      <c r="N6" s="239"/>
    </row>
    <row r="7" spans="1:54" ht="36" customHeight="1" x14ac:dyDescent="0.25">
      <c r="A7" s="240" t="s">
        <v>56</v>
      </c>
      <c r="B7" s="241"/>
      <c r="C7" s="241"/>
      <c r="D7" s="241"/>
      <c r="E7" s="241"/>
      <c r="F7" s="241"/>
      <c r="G7" s="241"/>
      <c r="H7" s="241"/>
      <c r="I7" s="241"/>
      <c r="J7" s="241"/>
      <c r="K7" s="241"/>
      <c r="L7" s="241"/>
      <c r="M7" s="241"/>
      <c r="N7" s="241"/>
    </row>
    <row r="8" spans="1:54" ht="15.6" x14ac:dyDescent="0.25">
      <c r="A8" s="237" t="s">
        <v>26</v>
      </c>
      <c r="B8" s="237" t="s">
        <v>92</v>
      </c>
      <c r="C8" s="237" t="s">
        <v>27</v>
      </c>
      <c r="D8" s="237" t="s">
        <v>247</v>
      </c>
      <c r="E8" s="237" t="s">
        <v>28</v>
      </c>
      <c r="F8" s="238" t="s">
        <v>78</v>
      </c>
      <c r="G8" s="238"/>
      <c r="H8" s="238"/>
      <c r="I8" s="242" t="s">
        <v>85</v>
      </c>
      <c r="J8" s="219" t="s">
        <v>96</v>
      </c>
      <c r="K8" s="219"/>
      <c r="L8" s="219"/>
      <c r="M8" s="219" t="s">
        <v>81</v>
      </c>
      <c r="N8" s="219"/>
    </row>
    <row r="9" spans="1:54" ht="15.6" x14ac:dyDescent="0.25">
      <c r="A9" s="237"/>
      <c r="B9" s="237"/>
      <c r="C9" s="237"/>
      <c r="D9" s="237"/>
      <c r="E9" s="237"/>
      <c r="F9" s="26" t="s">
        <v>29</v>
      </c>
      <c r="G9" s="26" t="s">
        <v>30</v>
      </c>
      <c r="H9" s="26" t="s">
        <v>31</v>
      </c>
      <c r="I9" s="242"/>
      <c r="J9" s="3" t="s">
        <v>94</v>
      </c>
      <c r="K9" s="3" t="s">
        <v>97</v>
      </c>
      <c r="L9" s="3" t="s">
        <v>95</v>
      </c>
      <c r="M9" s="219"/>
      <c r="N9" s="219"/>
    </row>
    <row r="10" spans="1:54" ht="199.95" customHeight="1" x14ac:dyDescent="0.25">
      <c r="A10" s="72" t="s">
        <v>57</v>
      </c>
      <c r="B10" s="72" t="s">
        <v>91</v>
      </c>
      <c r="C10" s="134" t="s">
        <v>209</v>
      </c>
      <c r="D10" s="134" t="s">
        <v>448</v>
      </c>
      <c r="E10" s="109" t="s">
        <v>210</v>
      </c>
      <c r="F10" s="21"/>
      <c r="G10" s="21"/>
      <c r="H10" s="21"/>
      <c r="I10" s="128"/>
      <c r="J10" s="17">
        <v>1</v>
      </c>
      <c r="K10" s="17">
        <v>3</v>
      </c>
      <c r="L10" s="17">
        <f>+K10*J10</f>
        <v>3</v>
      </c>
      <c r="M10" s="84" t="str">
        <f>+IF(H10="x",1,IF(G10="x",0,IF(F10="x",1,"")))</f>
        <v/>
      </c>
      <c r="N10" s="4" t="str">
        <f>IFERROR(+M10*K10,"")</f>
        <v/>
      </c>
      <c r="O10" s="76" t="b">
        <f t="shared" ref="O10:O27" si="0">OR(F10="X",G10="X",H10="X")</f>
        <v>0</v>
      </c>
    </row>
    <row r="11" spans="1:54" ht="263.39999999999998" customHeight="1" x14ac:dyDescent="0.25">
      <c r="A11" s="72" t="s">
        <v>58</v>
      </c>
      <c r="B11" s="72" t="s">
        <v>91</v>
      </c>
      <c r="C11" s="73" t="s">
        <v>449</v>
      </c>
      <c r="D11" s="73" t="s">
        <v>394</v>
      </c>
      <c r="E11" s="74" t="s">
        <v>395</v>
      </c>
      <c r="F11" s="20"/>
      <c r="G11" s="20"/>
      <c r="H11" s="20"/>
      <c r="I11" s="123"/>
      <c r="J11" s="17">
        <v>1</v>
      </c>
      <c r="K11" s="17">
        <v>3</v>
      </c>
      <c r="L11" s="17">
        <f t="shared" ref="L11:L28" si="1">+K11*J11</f>
        <v>3</v>
      </c>
      <c r="M11" s="84" t="str">
        <f t="shared" ref="M11:M28" si="2">+IF(H11="x",1,IF(G11="x",0,IF(F11="x",1,"")))</f>
        <v/>
      </c>
      <c r="N11" s="4" t="str">
        <f t="shared" ref="N11:N28" si="3">IFERROR(+M11*K11,"")</f>
        <v/>
      </c>
      <c r="O11" s="76" t="b">
        <f t="shared" si="0"/>
        <v>0</v>
      </c>
    </row>
    <row r="12" spans="1:54" ht="199.95" customHeight="1" x14ac:dyDescent="0.25">
      <c r="A12" s="72" t="s">
        <v>59</v>
      </c>
      <c r="B12" s="72" t="s">
        <v>91</v>
      </c>
      <c r="C12" s="73" t="s">
        <v>290</v>
      </c>
      <c r="D12" s="73" t="s">
        <v>289</v>
      </c>
      <c r="E12" s="74" t="s">
        <v>291</v>
      </c>
      <c r="F12" s="20"/>
      <c r="G12" s="20"/>
      <c r="H12" s="20"/>
      <c r="I12" s="123"/>
      <c r="J12" s="17">
        <v>1</v>
      </c>
      <c r="K12" s="17">
        <v>3</v>
      </c>
      <c r="L12" s="17">
        <f t="shared" si="1"/>
        <v>3</v>
      </c>
      <c r="M12" s="84" t="str">
        <f t="shared" si="2"/>
        <v/>
      </c>
      <c r="N12" s="4" t="str">
        <f t="shared" si="3"/>
        <v/>
      </c>
      <c r="O12" s="76" t="b">
        <f t="shared" si="0"/>
        <v>0</v>
      </c>
    </row>
    <row r="13" spans="1:54" ht="199.95" customHeight="1" x14ac:dyDescent="0.25">
      <c r="A13" s="72" t="s">
        <v>60</v>
      </c>
      <c r="B13" s="72" t="s">
        <v>93</v>
      </c>
      <c r="C13" s="73" t="s">
        <v>396</v>
      </c>
      <c r="D13" s="73" t="s">
        <v>293</v>
      </c>
      <c r="E13" s="74" t="s">
        <v>292</v>
      </c>
      <c r="F13" s="20"/>
      <c r="G13" s="20"/>
      <c r="H13" s="20"/>
      <c r="I13" s="123"/>
      <c r="J13" s="17">
        <v>1</v>
      </c>
      <c r="K13" s="17">
        <v>2</v>
      </c>
      <c r="L13" s="17">
        <f t="shared" si="1"/>
        <v>2</v>
      </c>
      <c r="M13" s="84" t="str">
        <f t="shared" si="2"/>
        <v/>
      </c>
      <c r="N13" s="4" t="str">
        <f t="shared" si="3"/>
        <v/>
      </c>
      <c r="O13" s="76" t="b">
        <f t="shared" si="0"/>
        <v>0</v>
      </c>
    </row>
    <row r="14" spans="1:54" ht="199.95" customHeight="1" x14ac:dyDescent="0.25">
      <c r="A14" s="72" t="s">
        <v>61</v>
      </c>
      <c r="B14" s="72" t="s">
        <v>93</v>
      </c>
      <c r="C14" s="134" t="s">
        <v>211</v>
      </c>
      <c r="D14" s="73" t="s">
        <v>397</v>
      </c>
      <c r="E14" s="73" t="s">
        <v>294</v>
      </c>
      <c r="F14" s="21"/>
      <c r="G14" s="21"/>
      <c r="H14" s="21"/>
      <c r="I14" s="123"/>
      <c r="J14" s="17">
        <v>1</v>
      </c>
      <c r="K14" s="17">
        <v>2</v>
      </c>
      <c r="L14" s="17">
        <f t="shared" si="1"/>
        <v>2</v>
      </c>
      <c r="M14" s="84" t="str">
        <f t="shared" si="2"/>
        <v/>
      </c>
      <c r="N14" s="4" t="str">
        <f t="shared" si="3"/>
        <v/>
      </c>
      <c r="O14" s="76" t="b">
        <f t="shared" si="0"/>
        <v>0</v>
      </c>
    </row>
    <row r="15" spans="1:54" ht="199.95" customHeight="1" x14ac:dyDescent="0.25">
      <c r="A15" s="72" t="s">
        <v>2</v>
      </c>
      <c r="B15" s="72" t="s">
        <v>91</v>
      </c>
      <c r="C15" s="71" t="s">
        <v>296</v>
      </c>
      <c r="D15" s="73" t="s">
        <v>295</v>
      </c>
      <c r="E15" s="73" t="s">
        <v>297</v>
      </c>
      <c r="F15" s="21"/>
      <c r="G15" s="21"/>
      <c r="H15" s="21"/>
      <c r="I15" s="123"/>
      <c r="J15" s="17">
        <v>1</v>
      </c>
      <c r="K15" s="17">
        <v>3</v>
      </c>
      <c r="L15" s="17">
        <f t="shared" si="1"/>
        <v>3</v>
      </c>
      <c r="M15" s="84" t="str">
        <f t="shared" si="2"/>
        <v/>
      </c>
      <c r="N15" s="4" t="str">
        <f t="shared" si="3"/>
        <v/>
      </c>
      <c r="O15" s="76" t="b">
        <f t="shared" si="0"/>
        <v>0</v>
      </c>
    </row>
    <row r="16" spans="1:54" ht="199.95" customHeight="1" x14ac:dyDescent="0.25">
      <c r="A16" s="72" t="s">
        <v>62</v>
      </c>
      <c r="B16" s="72" t="s">
        <v>93</v>
      </c>
      <c r="C16" s="71" t="s">
        <v>355</v>
      </c>
      <c r="D16" s="71" t="s">
        <v>398</v>
      </c>
      <c r="E16" s="60" t="s">
        <v>212</v>
      </c>
      <c r="F16" s="21"/>
      <c r="G16" s="21"/>
      <c r="H16" s="21"/>
      <c r="I16" s="123"/>
      <c r="J16" s="17">
        <v>1</v>
      </c>
      <c r="K16" s="17">
        <v>2</v>
      </c>
      <c r="L16" s="17">
        <f t="shared" si="1"/>
        <v>2</v>
      </c>
      <c r="M16" s="84" t="str">
        <f t="shared" si="2"/>
        <v/>
      </c>
      <c r="N16" s="4" t="str">
        <f t="shared" si="3"/>
        <v/>
      </c>
      <c r="O16" s="76" t="b">
        <f t="shared" si="0"/>
        <v>0</v>
      </c>
    </row>
    <row r="17" spans="1:15" ht="199.95" customHeight="1" x14ac:dyDescent="0.25">
      <c r="A17" s="72" t="s">
        <v>3</v>
      </c>
      <c r="B17" s="72" t="s">
        <v>93</v>
      </c>
      <c r="C17" s="73" t="s">
        <v>298</v>
      </c>
      <c r="D17" s="73" t="s">
        <v>299</v>
      </c>
      <c r="E17" s="73" t="s">
        <v>300</v>
      </c>
      <c r="F17" s="20"/>
      <c r="G17" s="20"/>
      <c r="H17" s="20"/>
      <c r="I17" s="123"/>
      <c r="J17" s="17">
        <v>1</v>
      </c>
      <c r="K17" s="17">
        <v>2</v>
      </c>
      <c r="L17" s="17">
        <f t="shared" si="1"/>
        <v>2</v>
      </c>
      <c r="M17" s="84" t="str">
        <f t="shared" si="2"/>
        <v/>
      </c>
      <c r="N17" s="4" t="str">
        <f t="shared" si="3"/>
        <v/>
      </c>
      <c r="O17" s="76" t="b">
        <f t="shared" si="0"/>
        <v>0</v>
      </c>
    </row>
    <row r="18" spans="1:15" ht="199.95" customHeight="1" x14ac:dyDescent="0.25">
      <c r="A18" s="72" t="s">
        <v>63</v>
      </c>
      <c r="B18" s="72" t="s">
        <v>93</v>
      </c>
      <c r="C18" s="73" t="s">
        <v>74</v>
      </c>
      <c r="D18" s="73" t="s">
        <v>399</v>
      </c>
      <c r="E18" s="74" t="s">
        <v>400</v>
      </c>
      <c r="F18" s="20"/>
      <c r="G18" s="20"/>
      <c r="H18" s="20"/>
      <c r="I18" s="123"/>
      <c r="J18" s="17">
        <v>1</v>
      </c>
      <c r="K18" s="17">
        <v>2</v>
      </c>
      <c r="L18" s="17">
        <f t="shared" si="1"/>
        <v>2</v>
      </c>
      <c r="M18" s="84" t="str">
        <f t="shared" si="2"/>
        <v/>
      </c>
      <c r="N18" s="4" t="str">
        <f t="shared" si="3"/>
        <v/>
      </c>
      <c r="O18" s="76" t="b">
        <f t="shared" si="0"/>
        <v>0</v>
      </c>
    </row>
    <row r="19" spans="1:15" ht="199.95" customHeight="1" x14ac:dyDescent="0.25">
      <c r="A19" s="72" t="s">
        <v>25</v>
      </c>
      <c r="B19" s="72" t="s">
        <v>93</v>
      </c>
      <c r="C19" s="73" t="s">
        <v>131</v>
      </c>
      <c r="D19" s="73" t="s">
        <v>87</v>
      </c>
      <c r="E19" s="73" t="s">
        <v>301</v>
      </c>
      <c r="F19" s="20"/>
      <c r="G19" s="20"/>
      <c r="H19" s="20"/>
      <c r="I19" s="128"/>
      <c r="J19" s="17">
        <v>1</v>
      </c>
      <c r="K19" s="17">
        <v>2</v>
      </c>
      <c r="L19" s="17">
        <f t="shared" si="1"/>
        <v>2</v>
      </c>
      <c r="M19" s="84" t="str">
        <f t="shared" si="2"/>
        <v/>
      </c>
      <c r="N19" s="4" t="str">
        <f t="shared" si="3"/>
        <v/>
      </c>
      <c r="O19" s="76" t="b">
        <f t="shared" si="0"/>
        <v>0</v>
      </c>
    </row>
    <row r="20" spans="1:15" ht="199.95" customHeight="1" x14ac:dyDescent="0.25">
      <c r="A20" s="72" t="s">
        <v>162</v>
      </c>
      <c r="B20" s="72" t="s">
        <v>93</v>
      </c>
      <c r="C20" s="73" t="s">
        <v>401</v>
      </c>
      <c r="D20" s="73" t="s">
        <v>402</v>
      </c>
      <c r="E20" s="73" t="s">
        <v>403</v>
      </c>
      <c r="F20" s="20"/>
      <c r="G20" s="20"/>
      <c r="H20" s="20"/>
      <c r="I20" s="128"/>
      <c r="J20" s="17">
        <v>1</v>
      </c>
      <c r="K20" s="17">
        <v>2</v>
      </c>
      <c r="L20" s="17">
        <f t="shared" si="1"/>
        <v>2</v>
      </c>
      <c r="M20" s="84" t="str">
        <f t="shared" si="2"/>
        <v/>
      </c>
      <c r="N20" s="4" t="str">
        <f t="shared" si="3"/>
        <v/>
      </c>
      <c r="O20" s="76" t="b">
        <f t="shared" si="0"/>
        <v>0</v>
      </c>
    </row>
    <row r="21" spans="1:15" ht="199.95" customHeight="1" x14ac:dyDescent="0.25">
      <c r="A21" s="72" t="s">
        <v>163</v>
      </c>
      <c r="B21" s="72" t="s">
        <v>91</v>
      </c>
      <c r="C21" s="73" t="s">
        <v>213</v>
      </c>
      <c r="D21" s="71" t="s">
        <v>214</v>
      </c>
      <c r="E21" s="74" t="s">
        <v>302</v>
      </c>
      <c r="F21" s="20"/>
      <c r="G21" s="20"/>
      <c r="H21" s="20"/>
      <c r="I21" s="123"/>
      <c r="J21" s="27">
        <v>1</v>
      </c>
      <c r="K21" s="27">
        <v>3</v>
      </c>
      <c r="L21" s="17">
        <f t="shared" si="1"/>
        <v>3</v>
      </c>
      <c r="M21" s="84" t="str">
        <f t="shared" si="2"/>
        <v/>
      </c>
      <c r="N21" s="4" t="str">
        <f t="shared" si="3"/>
        <v/>
      </c>
      <c r="O21" s="76" t="b">
        <f t="shared" si="0"/>
        <v>0</v>
      </c>
    </row>
    <row r="22" spans="1:15" ht="199.95" customHeight="1" x14ac:dyDescent="0.25">
      <c r="A22" s="72" t="s">
        <v>164</v>
      </c>
      <c r="B22" s="72" t="s">
        <v>91</v>
      </c>
      <c r="C22" s="73" t="s">
        <v>404</v>
      </c>
      <c r="D22" s="73" t="s">
        <v>405</v>
      </c>
      <c r="E22" s="74" t="s">
        <v>406</v>
      </c>
      <c r="F22" s="20"/>
      <c r="G22" s="20"/>
      <c r="H22" s="20"/>
      <c r="I22" s="123"/>
      <c r="J22" s="27">
        <v>1</v>
      </c>
      <c r="K22" s="27">
        <v>3</v>
      </c>
      <c r="L22" s="17">
        <f t="shared" si="1"/>
        <v>3</v>
      </c>
      <c r="M22" s="84" t="str">
        <f t="shared" si="2"/>
        <v/>
      </c>
      <c r="N22" s="4" t="str">
        <f t="shared" si="3"/>
        <v/>
      </c>
      <c r="O22" s="76" t="b">
        <f t="shared" si="0"/>
        <v>0</v>
      </c>
    </row>
    <row r="23" spans="1:15" ht="199.95" customHeight="1" x14ac:dyDescent="0.25">
      <c r="A23" s="72" t="s">
        <v>165</v>
      </c>
      <c r="B23" s="75" t="s">
        <v>93</v>
      </c>
      <c r="C23" s="73" t="s">
        <v>153</v>
      </c>
      <c r="D23" s="73" t="s">
        <v>132</v>
      </c>
      <c r="E23" s="74" t="s">
        <v>154</v>
      </c>
      <c r="F23" s="21"/>
      <c r="G23" s="21"/>
      <c r="H23" s="21"/>
      <c r="I23" s="128"/>
      <c r="J23" s="27">
        <v>1</v>
      </c>
      <c r="K23" s="27">
        <v>2</v>
      </c>
      <c r="L23" s="17">
        <f t="shared" si="1"/>
        <v>2</v>
      </c>
      <c r="M23" s="84" t="str">
        <f t="shared" si="2"/>
        <v/>
      </c>
      <c r="N23" s="4" t="str">
        <f t="shared" si="3"/>
        <v/>
      </c>
      <c r="O23" s="76" t="b">
        <f t="shared" si="0"/>
        <v>0</v>
      </c>
    </row>
    <row r="24" spans="1:15" ht="199.95" customHeight="1" x14ac:dyDescent="0.25">
      <c r="A24" s="72" t="s">
        <v>166</v>
      </c>
      <c r="B24" s="75" t="s">
        <v>91</v>
      </c>
      <c r="C24" s="73" t="s">
        <v>234</v>
      </c>
      <c r="D24" s="73" t="s">
        <v>407</v>
      </c>
      <c r="E24" s="74" t="s">
        <v>215</v>
      </c>
      <c r="F24" s="21"/>
      <c r="G24" s="21"/>
      <c r="H24" s="21"/>
      <c r="I24" s="123"/>
      <c r="J24" s="27">
        <v>1</v>
      </c>
      <c r="K24" s="27">
        <v>3</v>
      </c>
      <c r="L24" s="17">
        <f t="shared" si="1"/>
        <v>3</v>
      </c>
      <c r="M24" s="84" t="str">
        <f t="shared" si="2"/>
        <v/>
      </c>
      <c r="N24" s="4" t="str">
        <f t="shared" si="3"/>
        <v/>
      </c>
      <c r="O24" s="76" t="b">
        <f t="shared" si="0"/>
        <v>0</v>
      </c>
    </row>
    <row r="25" spans="1:15" ht="199.95" customHeight="1" x14ac:dyDescent="0.25">
      <c r="A25" s="72" t="s">
        <v>167</v>
      </c>
      <c r="B25" s="72" t="s">
        <v>93</v>
      </c>
      <c r="C25" s="73" t="s">
        <v>155</v>
      </c>
      <c r="D25" s="73" t="s">
        <v>88</v>
      </c>
      <c r="E25" s="74" t="s">
        <v>408</v>
      </c>
      <c r="F25" s="21"/>
      <c r="G25" s="21"/>
      <c r="H25" s="21"/>
      <c r="I25" s="128"/>
      <c r="J25" s="27">
        <v>1</v>
      </c>
      <c r="K25" s="27">
        <v>2</v>
      </c>
      <c r="L25" s="17">
        <f t="shared" si="1"/>
        <v>2</v>
      </c>
      <c r="M25" s="84" t="str">
        <f t="shared" si="2"/>
        <v/>
      </c>
      <c r="N25" s="4" t="str">
        <f t="shared" si="3"/>
        <v/>
      </c>
      <c r="O25" s="76" t="b">
        <f t="shared" si="0"/>
        <v>0</v>
      </c>
    </row>
    <row r="26" spans="1:15" ht="199.95" customHeight="1" x14ac:dyDescent="0.25">
      <c r="A26" s="72" t="s">
        <v>168</v>
      </c>
      <c r="B26" s="75" t="s">
        <v>93</v>
      </c>
      <c r="C26" s="73" t="s">
        <v>139</v>
      </c>
      <c r="D26" s="73" t="s">
        <v>156</v>
      </c>
      <c r="E26" s="74" t="s">
        <v>157</v>
      </c>
      <c r="F26" s="21"/>
      <c r="G26" s="21"/>
      <c r="H26" s="21"/>
      <c r="I26" s="123"/>
      <c r="J26" s="27">
        <v>1</v>
      </c>
      <c r="K26" s="27">
        <v>2</v>
      </c>
      <c r="L26" s="17">
        <f t="shared" si="1"/>
        <v>2</v>
      </c>
      <c r="M26" s="84" t="str">
        <f t="shared" si="2"/>
        <v/>
      </c>
      <c r="N26" s="4" t="str">
        <f t="shared" si="3"/>
        <v/>
      </c>
      <c r="O26" s="76" t="b">
        <f t="shared" si="0"/>
        <v>0</v>
      </c>
    </row>
    <row r="27" spans="1:15" ht="199.95" customHeight="1" x14ac:dyDescent="0.25">
      <c r="A27" s="72" t="s">
        <v>169</v>
      </c>
      <c r="B27" s="75" t="s">
        <v>29</v>
      </c>
      <c r="C27" s="73" t="s">
        <v>304</v>
      </c>
      <c r="D27" s="73" t="s">
        <v>89</v>
      </c>
      <c r="E27" s="74" t="s">
        <v>158</v>
      </c>
      <c r="F27" s="21"/>
      <c r="G27" s="21"/>
      <c r="H27" s="21"/>
      <c r="I27" s="128"/>
      <c r="J27" s="27">
        <v>1</v>
      </c>
      <c r="K27" s="27">
        <v>1</v>
      </c>
      <c r="L27" s="17">
        <f t="shared" si="1"/>
        <v>1</v>
      </c>
      <c r="M27" s="84" t="str">
        <f t="shared" si="2"/>
        <v/>
      </c>
      <c r="N27" s="4" t="str">
        <f t="shared" si="3"/>
        <v/>
      </c>
      <c r="O27" s="76" t="b">
        <f t="shared" si="0"/>
        <v>0</v>
      </c>
    </row>
    <row r="28" spans="1:15" s="29" customFormat="1" ht="199.95" customHeight="1" x14ac:dyDescent="0.3">
      <c r="A28" s="72" t="s">
        <v>170</v>
      </c>
      <c r="B28" s="72" t="s">
        <v>29</v>
      </c>
      <c r="C28" s="73" t="s">
        <v>303</v>
      </c>
      <c r="D28" s="73" t="s">
        <v>235</v>
      </c>
      <c r="E28" s="74" t="s">
        <v>409</v>
      </c>
      <c r="F28" s="20"/>
      <c r="G28" s="20"/>
      <c r="H28" s="20"/>
      <c r="I28" s="129"/>
      <c r="J28" s="28">
        <v>1</v>
      </c>
      <c r="K28" s="28">
        <v>1</v>
      </c>
      <c r="L28" s="17">
        <f t="shared" si="1"/>
        <v>1</v>
      </c>
      <c r="M28" s="84" t="str">
        <f t="shared" si="2"/>
        <v/>
      </c>
      <c r="N28" s="4" t="str">
        <f t="shared" si="3"/>
        <v/>
      </c>
      <c r="O28" s="76" t="b">
        <f>OR(F28="X",G28="X",H28="X")</f>
        <v>0</v>
      </c>
    </row>
    <row r="29" spans="1:15" hidden="1" x14ac:dyDescent="0.25">
      <c r="I29" s="1" t="s">
        <v>101</v>
      </c>
      <c r="J29" s="1"/>
      <c r="K29" s="1"/>
      <c r="L29" s="1"/>
      <c r="M29" s="1">
        <f>SUMIF(O10:O28,"VERDADERO",J10:J28)</f>
        <v>0</v>
      </c>
      <c r="N29" s="1">
        <f>SUMIF(O10:O28,"VERDADERO",L10:L28)</f>
        <v>0</v>
      </c>
    </row>
    <row r="30" spans="1:15" hidden="1" x14ac:dyDescent="0.25">
      <c r="I30" s="1" t="s">
        <v>98</v>
      </c>
      <c r="J30" s="1"/>
      <c r="K30" s="1"/>
      <c r="L30" s="1"/>
      <c r="M30" s="1"/>
      <c r="N30" s="1"/>
    </row>
    <row r="31" spans="1:15" hidden="1" x14ac:dyDescent="0.25">
      <c r="I31" s="1" t="s">
        <v>99</v>
      </c>
      <c r="J31" s="1"/>
      <c r="K31" s="1"/>
      <c r="L31" s="1"/>
      <c r="M31" s="1">
        <f>SUMIF(O10:O28,"VERDADERO",M10:M28)</f>
        <v>0</v>
      </c>
      <c r="N31" s="1">
        <f>SUMIF(O10:O28,"VERDADERO",N10:N28)</f>
        <v>0</v>
      </c>
    </row>
    <row r="32" spans="1:15" hidden="1" x14ac:dyDescent="0.25">
      <c r="I32" s="1" t="s">
        <v>100</v>
      </c>
      <c r="J32" s="1"/>
      <c r="K32" s="1"/>
      <c r="L32" s="1"/>
      <c r="M32" s="6" t="e">
        <f>M31/M29</f>
        <v>#DIV/0!</v>
      </c>
      <c r="N32" s="6" t="e">
        <f>N31/N29</f>
        <v>#DIV/0!</v>
      </c>
    </row>
    <row r="33" spans="4:4" hidden="1" x14ac:dyDescent="0.25"/>
    <row r="35" spans="4:4" x14ac:dyDescent="0.25">
      <c r="D35" s="18"/>
    </row>
  </sheetData>
  <sheetProtection algorithmName="SHA-512" hashValue="62dY8gVNN55pyUJvrD1UqzXKxPdU8XoMbI7UmYMIuXYBn1qzn/COpHAsXDHsLT6N6F/oSUah0cAWkdn8yxLlTg==" saltValue="d/uLJ4sJkQrxQ5O4V01mTA==" spinCount="100000" sheet="1" objects="1" scenarios="1" selectLockedCells="1"/>
  <mergeCells count="12">
    <mergeCell ref="A5:N5"/>
    <mergeCell ref="D8:D9"/>
    <mergeCell ref="E8:E9"/>
    <mergeCell ref="F8:H8"/>
    <mergeCell ref="A6:N6"/>
    <mergeCell ref="A7:N7"/>
    <mergeCell ref="B8:B9"/>
    <mergeCell ref="J8:L8"/>
    <mergeCell ref="M8:N9"/>
    <mergeCell ref="A8:A9"/>
    <mergeCell ref="C8:C9"/>
    <mergeCell ref="I8:I9"/>
  </mergeCells>
  <phoneticPr fontId="0" type="noConversion"/>
  <dataValidations count="1">
    <dataValidation type="list" allowBlank="1" showInputMessage="1" showErrorMessage="1" sqref="F10:H28">
      <formula1>$BB$1</formula1>
    </dataValidation>
  </dataValidations>
  <pageMargins left="0.23622047244094491" right="0.23622047244094491" top="0.19685039370078741" bottom="0.15748031496062992" header="0" footer="0.11811023622047245"/>
  <pageSetup scale="83" fitToHeight="0" orientation="landscape" r:id="rId1"/>
  <headerFooter>
    <oddFooter>&amp;C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B146"/>
  <sheetViews>
    <sheetView showGridLines="0" topLeftCell="A4" zoomScale="80" zoomScaleNormal="80" zoomScaleSheetLayoutView="100" workbookViewId="0">
      <selection activeCell="I13" sqref="I13"/>
    </sheetView>
  </sheetViews>
  <sheetFormatPr baseColWidth="10" defaultColWidth="11.44140625" defaultRowHeight="13.8" x14ac:dyDescent="0.25"/>
  <cols>
    <col min="1" max="2" width="6.109375" style="1" customWidth="1"/>
    <col min="3" max="3" width="44.33203125" style="1" customWidth="1"/>
    <col min="4" max="4" width="42.44140625" style="1" customWidth="1"/>
    <col min="5" max="5" width="44.33203125" style="1" hidden="1" customWidth="1"/>
    <col min="6" max="6" width="4.44140625" style="1" customWidth="1"/>
    <col min="7" max="8" width="5.44140625" style="1" customWidth="1"/>
    <col min="9" max="9" width="40.6640625" style="1" customWidth="1"/>
    <col min="10" max="13" width="11.44140625" style="1" hidden="1" customWidth="1"/>
    <col min="14" max="14" width="11.44140625" style="1"/>
    <col min="15" max="15" width="14.44140625" style="1" hidden="1" customWidth="1"/>
    <col min="16" max="16384" width="11.44140625" style="1"/>
  </cols>
  <sheetData>
    <row r="1" spans="1:54" ht="15" customHeight="1" x14ac:dyDescent="0.25">
      <c r="BB1" s="1" t="s">
        <v>86</v>
      </c>
    </row>
    <row r="2" spans="1:54" ht="15" customHeight="1" x14ac:dyDescent="0.25"/>
    <row r="3" spans="1:54" ht="15" customHeight="1" x14ac:dyDescent="0.25">
      <c r="BB3" s="1">
        <v>0</v>
      </c>
    </row>
    <row r="4" spans="1:54" ht="26.25" customHeight="1" x14ac:dyDescent="0.25">
      <c r="A4" s="207" t="s">
        <v>305</v>
      </c>
      <c r="B4" s="208"/>
      <c r="C4" s="208"/>
      <c r="D4" s="208"/>
      <c r="E4" s="208"/>
      <c r="F4" s="208"/>
      <c r="G4" s="208"/>
      <c r="H4" s="208"/>
      <c r="I4" s="208"/>
      <c r="J4" s="208"/>
      <c r="K4" s="208"/>
      <c r="L4" s="208"/>
      <c r="M4" s="208"/>
      <c r="N4" s="208"/>
      <c r="BB4" s="1">
        <v>2</v>
      </c>
    </row>
    <row r="5" spans="1:54" ht="15.6" x14ac:dyDescent="0.25">
      <c r="A5" s="209" t="s">
        <v>64</v>
      </c>
      <c r="B5" s="209"/>
      <c r="C5" s="209"/>
      <c r="D5" s="209"/>
      <c r="E5" s="209"/>
      <c r="F5" s="209"/>
      <c r="G5" s="209"/>
      <c r="H5" s="209"/>
      <c r="I5" s="209"/>
      <c r="J5" s="209"/>
      <c r="K5" s="209"/>
      <c r="L5" s="209"/>
      <c r="M5" s="209"/>
      <c r="N5" s="209"/>
    </row>
    <row r="6" spans="1:54" ht="33.75" customHeight="1" x14ac:dyDescent="0.25">
      <c r="A6" s="243" t="s">
        <v>65</v>
      </c>
      <c r="B6" s="243"/>
      <c r="C6" s="243"/>
      <c r="D6" s="243"/>
      <c r="E6" s="243"/>
      <c r="F6" s="243"/>
      <c r="G6" s="243"/>
      <c r="H6" s="243"/>
      <c r="I6" s="243"/>
      <c r="J6" s="243"/>
      <c r="K6" s="243"/>
      <c r="L6" s="243"/>
      <c r="M6" s="243"/>
      <c r="N6" s="243"/>
    </row>
    <row r="7" spans="1:54" ht="15.6" x14ac:dyDescent="0.25">
      <c r="A7" s="217" t="s">
        <v>26</v>
      </c>
      <c r="B7" s="217" t="s">
        <v>92</v>
      </c>
      <c r="C7" s="217" t="s">
        <v>27</v>
      </c>
      <c r="D7" s="217" t="s">
        <v>247</v>
      </c>
      <c r="E7" s="217" t="s">
        <v>28</v>
      </c>
      <c r="F7" s="218" t="s">
        <v>78</v>
      </c>
      <c r="G7" s="218"/>
      <c r="H7" s="218"/>
      <c r="I7" s="244" t="s">
        <v>0</v>
      </c>
      <c r="J7" s="219" t="s">
        <v>96</v>
      </c>
      <c r="K7" s="219"/>
      <c r="L7" s="219"/>
      <c r="M7" s="219" t="s">
        <v>81</v>
      </c>
      <c r="N7" s="219"/>
    </row>
    <row r="8" spans="1:54" ht="15.75" customHeight="1" x14ac:dyDescent="0.25">
      <c r="A8" s="217"/>
      <c r="B8" s="217"/>
      <c r="C8" s="217"/>
      <c r="D8" s="217"/>
      <c r="E8" s="217"/>
      <c r="F8" s="31" t="s">
        <v>29</v>
      </c>
      <c r="G8" s="31" t="s">
        <v>30</v>
      </c>
      <c r="H8" s="31" t="s">
        <v>31</v>
      </c>
      <c r="I8" s="244"/>
      <c r="J8" s="3" t="s">
        <v>94</v>
      </c>
      <c r="K8" s="3" t="s">
        <v>97</v>
      </c>
      <c r="L8" s="3" t="s">
        <v>95</v>
      </c>
      <c r="M8" s="219"/>
      <c r="N8" s="219"/>
    </row>
    <row r="9" spans="1:54" ht="199.95" customHeight="1" x14ac:dyDescent="0.25">
      <c r="A9" s="140" t="s">
        <v>66</v>
      </c>
      <c r="B9" s="119" t="s">
        <v>91</v>
      </c>
      <c r="C9" s="136" t="s">
        <v>357</v>
      </c>
      <c r="D9" s="136" t="s">
        <v>306</v>
      </c>
      <c r="E9" s="69" t="s">
        <v>307</v>
      </c>
      <c r="F9" s="20"/>
      <c r="G9" s="20"/>
      <c r="H9" s="20"/>
      <c r="I9" s="123"/>
      <c r="J9" s="4">
        <v>1</v>
      </c>
      <c r="K9" s="4">
        <v>3</v>
      </c>
      <c r="L9" s="4">
        <f>J9*K9</f>
        <v>3</v>
      </c>
      <c r="M9" s="84" t="str">
        <f>+IF(H9="x",1,IF(G9="x",0,IF(F9="x",1,"")))</f>
        <v/>
      </c>
      <c r="N9" s="4" t="str">
        <f>IFERROR(+M9*K9,"")</f>
        <v/>
      </c>
      <c r="O9" s="77" t="b">
        <f t="shared" ref="O9:O13" si="0">OR(F9="X",G9="X",H9="x")</f>
        <v>0</v>
      </c>
    </row>
    <row r="10" spans="1:54" ht="199.95" customHeight="1" x14ac:dyDescent="0.25">
      <c r="A10" s="119" t="s">
        <v>67</v>
      </c>
      <c r="B10" s="119" t="s">
        <v>93</v>
      </c>
      <c r="C10" s="136" t="s">
        <v>389</v>
      </c>
      <c r="D10" s="136" t="s">
        <v>390</v>
      </c>
      <c r="E10" s="69" t="s">
        <v>391</v>
      </c>
      <c r="F10" s="20"/>
      <c r="G10" s="20"/>
      <c r="H10" s="20"/>
      <c r="I10" s="123"/>
      <c r="J10" s="4">
        <v>1</v>
      </c>
      <c r="K10" s="4">
        <v>2</v>
      </c>
      <c r="L10" s="4">
        <f>J10*K10</f>
        <v>2</v>
      </c>
      <c r="M10" s="84" t="str">
        <f>+IF(H10="x",1,IF(G10="x",0,IF(F10="x",1,"")))</f>
        <v/>
      </c>
      <c r="N10" s="4" t="str">
        <f>IFERROR(+M10*K10,"")</f>
        <v/>
      </c>
      <c r="O10" s="77" t="b">
        <f t="shared" si="0"/>
        <v>0</v>
      </c>
    </row>
    <row r="11" spans="1:54" ht="199.95" customHeight="1" x14ac:dyDescent="0.25">
      <c r="A11" s="140" t="s">
        <v>68</v>
      </c>
      <c r="B11" s="119" t="s">
        <v>93</v>
      </c>
      <c r="C11" s="136" t="s">
        <v>308</v>
      </c>
      <c r="D11" s="136" t="s">
        <v>392</v>
      </c>
      <c r="E11" s="33" t="s">
        <v>309</v>
      </c>
      <c r="F11" s="20"/>
      <c r="G11" s="20"/>
      <c r="H11" s="20"/>
      <c r="I11" s="123"/>
      <c r="J11" s="4">
        <v>1</v>
      </c>
      <c r="K11" s="4">
        <v>2</v>
      </c>
      <c r="L11" s="4">
        <f>J11*K11</f>
        <v>2</v>
      </c>
      <c r="M11" s="84" t="str">
        <f>+IF(H11="x",1,IF(G11="x",0,IF(F11="x",1,"")))</f>
        <v/>
      </c>
      <c r="N11" s="4" t="str">
        <f>IFERROR(+M11*K11,"")</f>
        <v/>
      </c>
      <c r="O11" s="77" t="b">
        <f t="shared" si="0"/>
        <v>0</v>
      </c>
    </row>
    <row r="12" spans="1:54" ht="200.4" customHeight="1" x14ac:dyDescent="0.25">
      <c r="A12" s="141" t="s">
        <v>69</v>
      </c>
      <c r="B12" s="119" t="s">
        <v>93</v>
      </c>
      <c r="C12" s="136" t="s">
        <v>236</v>
      </c>
      <c r="D12" s="142" t="s">
        <v>216</v>
      </c>
      <c r="E12" s="115" t="s">
        <v>217</v>
      </c>
      <c r="F12" s="20"/>
      <c r="G12" s="20"/>
      <c r="H12" s="20"/>
      <c r="I12" s="123"/>
      <c r="J12" s="4">
        <v>1</v>
      </c>
      <c r="K12" s="4">
        <v>2</v>
      </c>
      <c r="L12" s="4">
        <f>J12*K12</f>
        <v>2</v>
      </c>
      <c r="M12" s="84" t="str">
        <f>+IF(H12="x",1,IF(G12="x",0,IF(F12="x",1,"")))</f>
        <v/>
      </c>
      <c r="N12" s="4" t="str">
        <f>IFERROR(+M12*K12,"")</f>
        <v/>
      </c>
      <c r="O12" s="77" t="b">
        <f t="shared" si="0"/>
        <v>0</v>
      </c>
    </row>
    <row r="13" spans="1:54" ht="200.4" customHeight="1" x14ac:dyDescent="0.25">
      <c r="A13" s="140" t="s">
        <v>218</v>
      </c>
      <c r="B13" s="119" t="s">
        <v>91</v>
      </c>
      <c r="C13" s="136" t="s">
        <v>310</v>
      </c>
      <c r="D13" s="136" t="s">
        <v>311</v>
      </c>
      <c r="E13" s="69" t="s">
        <v>393</v>
      </c>
      <c r="F13" s="20"/>
      <c r="G13" s="20"/>
      <c r="H13" s="20"/>
      <c r="I13" s="123"/>
      <c r="J13" s="4">
        <v>1</v>
      </c>
      <c r="K13" s="4">
        <v>3</v>
      </c>
      <c r="L13" s="4">
        <f>J13*K13</f>
        <v>3</v>
      </c>
      <c r="M13" s="84" t="str">
        <f>+IF(H13="x",1,IF(G13="x",0,IF(F13="x",1,"")))</f>
        <v/>
      </c>
      <c r="N13" s="4" t="str">
        <f>IFERROR(+M13*K13,"")</f>
        <v/>
      </c>
      <c r="O13" s="77" t="b">
        <f t="shared" si="0"/>
        <v>0</v>
      </c>
    </row>
    <row r="14" spans="1:54" hidden="1" x14ac:dyDescent="0.25">
      <c r="I14" s="1" t="s">
        <v>101</v>
      </c>
      <c r="M14" s="1">
        <f>SUMIF(O9:O13,"VERDADERO",J9:J13)</f>
        <v>0</v>
      </c>
      <c r="N14" s="1">
        <f>SUMIF(O9:O13,"VERDADERO",L9:L13)</f>
        <v>0</v>
      </c>
    </row>
    <row r="15" spans="1:54" hidden="1" x14ac:dyDescent="0.25">
      <c r="I15" s="1" t="s">
        <v>98</v>
      </c>
    </row>
    <row r="16" spans="1:54" hidden="1" x14ac:dyDescent="0.25">
      <c r="I16" s="1" t="s">
        <v>99</v>
      </c>
      <c r="M16" s="1">
        <f>SUMIF(O9:O13,"VERDADERO",M9:M13)</f>
        <v>0</v>
      </c>
      <c r="N16" s="1">
        <f>SUMIF(O9:O13,"VERDADERO",N9:N13)</f>
        <v>0</v>
      </c>
    </row>
    <row r="17" spans="9:14" hidden="1" x14ac:dyDescent="0.25">
      <c r="I17" s="1" t="s">
        <v>100</v>
      </c>
      <c r="M17" s="6" t="e">
        <f>M16/M14</f>
        <v>#DIV/0!</v>
      </c>
      <c r="N17" s="6" t="e">
        <f>N16/N14</f>
        <v>#DIV/0!</v>
      </c>
    </row>
    <row r="18" spans="9:14" hidden="1" x14ac:dyDescent="0.25"/>
    <row r="19" spans="9:14" hidden="1" x14ac:dyDescent="0.25"/>
    <row r="94" spans="1:8" ht="17.399999999999999" x14ac:dyDescent="0.3">
      <c r="A94" s="32"/>
      <c r="B94" s="32"/>
      <c r="C94" s="32"/>
      <c r="D94" s="32"/>
      <c r="E94" s="32"/>
      <c r="F94" s="32"/>
      <c r="G94" s="32"/>
      <c r="H94" s="32"/>
    </row>
    <row r="95" spans="1:8" ht="17.399999999999999" x14ac:dyDescent="0.3">
      <c r="A95" s="32"/>
      <c r="B95" s="32"/>
      <c r="C95" s="32"/>
      <c r="D95" s="32"/>
      <c r="E95" s="32"/>
      <c r="F95" s="32"/>
      <c r="G95" s="32"/>
      <c r="H95" s="32"/>
    </row>
    <row r="96" spans="1:8" ht="17.399999999999999" x14ac:dyDescent="0.3">
      <c r="A96" s="32"/>
      <c r="B96" s="32"/>
      <c r="C96" s="32"/>
      <c r="D96" s="32"/>
      <c r="E96" s="32"/>
      <c r="F96" s="32"/>
      <c r="G96" s="32"/>
      <c r="H96" s="32"/>
    </row>
    <row r="97" spans="1:8" ht="17.399999999999999" x14ac:dyDescent="0.3">
      <c r="A97" s="32"/>
      <c r="B97" s="32"/>
      <c r="C97" s="32"/>
      <c r="D97" s="32"/>
      <c r="E97" s="32"/>
      <c r="F97" s="32"/>
      <c r="G97" s="32"/>
      <c r="H97" s="32"/>
    </row>
    <row r="98" spans="1:8" ht="17.399999999999999" x14ac:dyDescent="0.3">
      <c r="A98" s="32"/>
      <c r="B98" s="32"/>
      <c r="C98" s="32"/>
      <c r="D98" s="32"/>
      <c r="E98" s="32"/>
      <c r="F98" s="32"/>
      <c r="G98" s="32"/>
      <c r="H98" s="32"/>
    </row>
    <row r="99" spans="1:8" ht="17.399999999999999" x14ac:dyDescent="0.3">
      <c r="A99" s="32"/>
      <c r="B99" s="32"/>
      <c r="C99" s="32"/>
      <c r="D99" s="32"/>
      <c r="E99" s="32"/>
      <c r="F99" s="32"/>
      <c r="G99" s="32"/>
      <c r="H99" s="32"/>
    </row>
    <row r="100" spans="1:8" ht="17.399999999999999" x14ac:dyDescent="0.3">
      <c r="A100" s="32"/>
      <c r="B100" s="32"/>
      <c r="C100" s="32"/>
      <c r="D100" s="32"/>
      <c r="E100" s="32"/>
      <c r="F100" s="32"/>
      <c r="G100" s="32"/>
      <c r="H100" s="32"/>
    </row>
    <row r="101" spans="1:8" ht="17.399999999999999" x14ac:dyDescent="0.3">
      <c r="A101" s="32"/>
      <c r="B101" s="32"/>
      <c r="C101" s="32"/>
      <c r="D101" s="32"/>
      <c r="E101" s="32"/>
      <c r="F101" s="32"/>
      <c r="G101" s="32"/>
      <c r="H101" s="32"/>
    </row>
    <row r="102" spans="1:8" ht="17.399999999999999" x14ac:dyDescent="0.3">
      <c r="A102" s="32"/>
      <c r="B102" s="32"/>
      <c r="C102" s="32"/>
      <c r="D102" s="32"/>
      <c r="E102" s="32"/>
      <c r="F102" s="32"/>
      <c r="G102" s="32"/>
      <c r="H102" s="32"/>
    </row>
    <row r="103" spans="1:8" ht="17.399999999999999" x14ac:dyDescent="0.3">
      <c r="A103" s="32"/>
      <c r="B103" s="32"/>
      <c r="C103" s="32"/>
      <c r="D103" s="32"/>
      <c r="E103" s="32"/>
      <c r="F103" s="32"/>
      <c r="G103" s="32"/>
      <c r="H103" s="32"/>
    </row>
    <row r="104" spans="1:8" ht="17.399999999999999" x14ac:dyDescent="0.3">
      <c r="A104" s="32"/>
      <c r="B104" s="32"/>
      <c r="C104" s="32"/>
      <c r="D104" s="32"/>
      <c r="E104" s="32"/>
      <c r="F104" s="32"/>
      <c r="G104" s="32"/>
      <c r="H104" s="32"/>
    </row>
    <row r="105" spans="1:8" ht="17.399999999999999" x14ac:dyDescent="0.3">
      <c r="A105" s="32"/>
      <c r="B105" s="32"/>
      <c r="C105" s="32"/>
      <c r="D105" s="32"/>
      <c r="E105" s="32"/>
      <c r="F105" s="32"/>
      <c r="G105" s="32"/>
      <c r="H105" s="32"/>
    </row>
    <row r="106" spans="1:8" ht="17.399999999999999" x14ac:dyDescent="0.3">
      <c r="A106" s="32"/>
      <c r="B106" s="32"/>
      <c r="C106" s="32"/>
      <c r="D106" s="32"/>
      <c r="E106" s="32"/>
      <c r="F106" s="32"/>
      <c r="G106" s="32"/>
      <c r="H106" s="32"/>
    </row>
    <row r="107" spans="1:8" ht="17.399999999999999" x14ac:dyDescent="0.3">
      <c r="A107" s="32"/>
      <c r="B107" s="32"/>
      <c r="C107" s="32"/>
      <c r="D107" s="32"/>
      <c r="E107" s="32"/>
      <c r="F107" s="32"/>
      <c r="G107" s="32"/>
      <c r="H107" s="32"/>
    </row>
    <row r="108" spans="1:8" ht="17.399999999999999" x14ac:dyDescent="0.3">
      <c r="A108" s="32"/>
      <c r="B108" s="32"/>
      <c r="C108" s="32"/>
      <c r="D108" s="32"/>
      <c r="E108" s="32"/>
      <c r="F108" s="32"/>
      <c r="G108" s="32"/>
      <c r="H108" s="32"/>
    </row>
    <row r="109" spans="1:8" ht="17.399999999999999" x14ac:dyDescent="0.3">
      <c r="A109" s="32"/>
      <c r="B109" s="32"/>
      <c r="C109" s="32"/>
      <c r="D109" s="32"/>
      <c r="E109" s="32"/>
      <c r="F109" s="32"/>
      <c r="G109" s="32"/>
      <c r="H109" s="32"/>
    </row>
    <row r="110" spans="1:8" ht="17.399999999999999" x14ac:dyDescent="0.3">
      <c r="A110" s="32"/>
      <c r="B110" s="32"/>
      <c r="C110" s="32"/>
      <c r="D110" s="32"/>
      <c r="E110" s="32"/>
      <c r="F110" s="32"/>
      <c r="G110" s="32"/>
      <c r="H110" s="32"/>
    </row>
    <row r="111" spans="1:8" ht="17.399999999999999" x14ac:dyDescent="0.3">
      <c r="A111" s="32"/>
      <c r="B111" s="32"/>
      <c r="C111" s="32"/>
      <c r="D111" s="32"/>
      <c r="E111" s="32"/>
      <c r="F111" s="32"/>
      <c r="G111" s="32"/>
      <c r="H111" s="32"/>
    </row>
    <row r="112" spans="1:8" ht="17.399999999999999" x14ac:dyDescent="0.3">
      <c r="A112" s="32"/>
      <c r="B112" s="32"/>
      <c r="C112" s="32"/>
      <c r="D112" s="32"/>
      <c r="E112" s="32"/>
      <c r="F112" s="32"/>
      <c r="G112" s="32"/>
      <c r="H112" s="32"/>
    </row>
    <row r="113" spans="1:8" ht="17.399999999999999" x14ac:dyDescent="0.3">
      <c r="A113" s="32"/>
      <c r="B113" s="32"/>
      <c r="C113" s="32"/>
      <c r="D113" s="32"/>
      <c r="E113" s="32"/>
      <c r="F113" s="32"/>
      <c r="G113" s="32"/>
      <c r="H113" s="32"/>
    </row>
    <row r="114" spans="1:8" ht="17.399999999999999" x14ac:dyDescent="0.3">
      <c r="A114" s="32"/>
      <c r="B114" s="32"/>
      <c r="C114" s="32"/>
      <c r="D114" s="32"/>
      <c r="E114" s="32"/>
      <c r="F114" s="32"/>
      <c r="G114" s="32"/>
      <c r="H114" s="32"/>
    </row>
    <row r="115" spans="1:8" ht="17.399999999999999" x14ac:dyDescent="0.3">
      <c r="A115" s="32"/>
      <c r="B115" s="32"/>
      <c r="C115" s="32"/>
      <c r="D115" s="32"/>
      <c r="E115" s="32"/>
      <c r="F115" s="32"/>
      <c r="G115" s="32"/>
      <c r="H115" s="32"/>
    </row>
    <row r="116" spans="1:8" ht="17.399999999999999" x14ac:dyDescent="0.3">
      <c r="A116" s="32"/>
      <c r="B116" s="32"/>
      <c r="C116" s="32"/>
      <c r="D116" s="32"/>
      <c r="E116" s="32"/>
      <c r="F116" s="32"/>
      <c r="G116" s="32"/>
      <c r="H116" s="32"/>
    </row>
    <row r="117" spans="1:8" ht="17.399999999999999" x14ac:dyDescent="0.3">
      <c r="A117" s="32"/>
      <c r="B117" s="32"/>
      <c r="C117" s="32"/>
      <c r="D117" s="32"/>
      <c r="E117" s="32"/>
      <c r="F117" s="32"/>
      <c r="G117" s="32"/>
      <c r="H117" s="32"/>
    </row>
    <row r="118" spans="1:8" ht="17.399999999999999" x14ac:dyDescent="0.3">
      <c r="A118" s="32"/>
      <c r="B118" s="32"/>
      <c r="C118" s="32"/>
      <c r="D118" s="32"/>
      <c r="E118" s="32"/>
      <c r="F118" s="32"/>
      <c r="G118" s="32"/>
      <c r="H118" s="32"/>
    </row>
    <row r="119" spans="1:8" ht="17.399999999999999" x14ac:dyDescent="0.3">
      <c r="A119" s="32"/>
      <c r="B119" s="32"/>
      <c r="C119" s="32"/>
      <c r="D119" s="32"/>
      <c r="E119" s="32"/>
      <c r="F119" s="32"/>
      <c r="G119" s="32"/>
      <c r="H119" s="32"/>
    </row>
    <row r="120" spans="1:8" ht="17.399999999999999" x14ac:dyDescent="0.3">
      <c r="A120" s="32"/>
      <c r="B120" s="32"/>
      <c r="C120" s="32"/>
      <c r="D120" s="32"/>
      <c r="E120" s="32"/>
      <c r="F120" s="32"/>
      <c r="G120" s="32"/>
      <c r="H120" s="32"/>
    </row>
    <row r="121" spans="1:8" ht="17.399999999999999" x14ac:dyDescent="0.3">
      <c r="A121" s="32"/>
      <c r="B121" s="32"/>
      <c r="C121" s="32"/>
      <c r="D121" s="32"/>
      <c r="E121" s="32"/>
      <c r="F121" s="32"/>
      <c r="G121" s="32"/>
      <c r="H121" s="32"/>
    </row>
    <row r="122" spans="1:8" ht="17.399999999999999" x14ac:dyDescent="0.3">
      <c r="A122" s="32"/>
      <c r="B122" s="32"/>
      <c r="C122" s="32"/>
      <c r="D122" s="32"/>
      <c r="E122" s="32"/>
      <c r="F122" s="32"/>
      <c r="G122" s="32"/>
      <c r="H122" s="32"/>
    </row>
    <row r="123" spans="1:8" ht="17.399999999999999" x14ac:dyDescent="0.3">
      <c r="A123" s="32"/>
      <c r="B123" s="32"/>
      <c r="C123" s="32"/>
      <c r="D123" s="32"/>
      <c r="E123" s="32"/>
      <c r="F123" s="32"/>
      <c r="G123" s="32"/>
      <c r="H123" s="32"/>
    </row>
    <row r="124" spans="1:8" ht="17.399999999999999" x14ac:dyDescent="0.3">
      <c r="A124" s="32"/>
      <c r="B124" s="32"/>
      <c r="C124" s="32"/>
      <c r="D124" s="32"/>
      <c r="E124" s="32"/>
      <c r="F124" s="32"/>
      <c r="G124" s="32"/>
      <c r="H124" s="32"/>
    </row>
    <row r="125" spans="1:8" ht="17.399999999999999" x14ac:dyDescent="0.3">
      <c r="A125" s="32"/>
      <c r="B125" s="32"/>
      <c r="C125" s="32"/>
      <c r="D125" s="32"/>
      <c r="E125" s="32"/>
      <c r="F125" s="32"/>
      <c r="G125" s="32"/>
      <c r="H125" s="32"/>
    </row>
    <row r="126" spans="1:8" ht="17.399999999999999" x14ac:dyDescent="0.3">
      <c r="A126" s="32"/>
      <c r="B126" s="32"/>
      <c r="C126" s="32"/>
      <c r="D126" s="32"/>
      <c r="E126" s="32"/>
      <c r="F126" s="32"/>
      <c r="G126" s="32"/>
      <c r="H126" s="32"/>
    </row>
    <row r="127" spans="1:8" ht="17.399999999999999" x14ac:dyDescent="0.3">
      <c r="A127" s="32"/>
      <c r="B127" s="32"/>
      <c r="C127" s="32"/>
      <c r="D127" s="32"/>
      <c r="E127" s="32"/>
      <c r="F127" s="32"/>
      <c r="G127" s="32"/>
      <c r="H127" s="32"/>
    </row>
    <row r="128" spans="1:8" ht="17.399999999999999" x14ac:dyDescent="0.3">
      <c r="A128" s="32"/>
      <c r="B128" s="32"/>
      <c r="C128" s="32"/>
      <c r="D128" s="32"/>
      <c r="E128" s="32"/>
      <c r="F128" s="32"/>
      <c r="G128" s="32"/>
      <c r="H128" s="32"/>
    </row>
    <row r="129" spans="1:8" ht="17.399999999999999" x14ac:dyDescent="0.3">
      <c r="A129" s="32"/>
      <c r="B129" s="32"/>
      <c r="C129" s="32"/>
      <c r="D129" s="32"/>
      <c r="E129" s="32"/>
      <c r="F129" s="32"/>
      <c r="G129" s="32"/>
      <c r="H129" s="32"/>
    </row>
    <row r="130" spans="1:8" ht="17.399999999999999" x14ac:dyDescent="0.3">
      <c r="A130" s="32"/>
      <c r="B130" s="32"/>
      <c r="C130" s="32"/>
      <c r="D130" s="32"/>
      <c r="E130" s="32"/>
      <c r="F130" s="32"/>
      <c r="G130" s="32"/>
      <c r="H130" s="32"/>
    </row>
    <row r="131" spans="1:8" ht="17.399999999999999" x14ac:dyDescent="0.3">
      <c r="A131" s="32"/>
      <c r="B131" s="32"/>
      <c r="C131" s="32"/>
      <c r="D131" s="32"/>
      <c r="E131" s="32"/>
      <c r="F131" s="32"/>
      <c r="G131" s="32"/>
      <c r="H131" s="32"/>
    </row>
    <row r="132" spans="1:8" ht="17.399999999999999" x14ac:dyDescent="0.3">
      <c r="A132" s="32"/>
      <c r="B132" s="32"/>
      <c r="C132" s="32"/>
      <c r="D132" s="32"/>
      <c r="E132" s="32"/>
      <c r="F132" s="32"/>
      <c r="G132" s="32"/>
      <c r="H132" s="32"/>
    </row>
    <row r="133" spans="1:8" ht="17.399999999999999" x14ac:dyDescent="0.3">
      <c r="A133" s="32"/>
      <c r="B133" s="32"/>
      <c r="C133" s="32"/>
      <c r="D133" s="32"/>
      <c r="E133" s="32"/>
      <c r="F133" s="32"/>
      <c r="G133" s="32"/>
      <c r="H133" s="32"/>
    </row>
    <row r="134" spans="1:8" ht="17.399999999999999" x14ac:dyDescent="0.3">
      <c r="A134" s="32"/>
      <c r="B134" s="32"/>
      <c r="C134" s="32"/>
      <c r="D134" s="32"/>
      <c r="E134" s="32"/>
      <c r="F134" s="32"/>
      <c r="G134" s="32"/>
      <c r="H134" s="32"/>
    </row>
    <row r="135" spans="1:8" ht="17.399999999999999" x14ac:dyDescent="0.3">
      <c r="A135" s="32"/>
      <c r="B135" s="32"/>
      <c r="C135" s="32"/>
      <c r="D135" s="32"/>
      <c r="E135" s="32"/>
      <c r="F135" s="32"/>
      <c r="G135" s="32"/>
      <c r="H135" s="32"/>
    </row>
    <row r="136" spans="1:8" ht="17.399999999999999" x14ac:dyDescent="0.3">
      <c r="A136" s="32"/>
      <c r="B136" s="32"/>
      <c r="C136" s="32"/>
      <c r="D136" s="32"/>
      <c r="E136" s="32"/>
      <c r="F136" s="32"/>
      <c r="G136" s="32"/>
      <c r="H136" s="32"/>
    </row>
    <row r="137" spans="1:8" ht="17.399999999999999" x14ac:dyDescent="0.3">
      <c r="A137" s="32"/>
      <c r="B137" s="32"/>
      <c r="C137" s="32"/>
      <c r="D137" s="32"/>
      <c r="E137" s="32"/>
      <c r="F137" s="32"/>
      <c r="G137" s="32"/>
      <c r="H137" s="32"/>
    </row>
    <row r="138" spans="1:8" ht="17.399999999999999" x14ac:dyDescent="0.3">
      <c r="A138" s="32"/>
      <c r="B138" s="32"/>
      <c r="C138" s="32"/>
      <c r="D138" s="32"/>
      <c r="E138" s="32"/>
      <c r="F138" s="32"/>
      <c r="G138" s="32"/>
      <c r="H138" s="32"/>
    </row>
    <row r="139" spans="1:8" ht="17.399999999999999" x14ac:dyDescent="0.3">
      <c r="A139" s="32"/>
      <c r="B139" s="32"/>
      <c r="C139" s="32"/>
      <c r="D139" s="32"/>
      <c r="E139" s="32"/>
      <c r="F139" s="32"/>
      <c r="G139" s="32"/>
      <c r="H139" s="32"/>
    </row>
    <row r="140" spans="1:8" ht="17.399999999999999" x14ac:dyDescent="0.3">
      <c r="A140" s="32"/>
      <c r="B140" s="32"/>
      <c r="C140" s="32"/>
      <c r="D140" s="32"/>
      <c r="E140" s="32"/>
      <c r="F140" s="32"/>
      <c r="G140" s="32"/>
      <c r="H140" s="32"/>
    </row>
    <row r="141" spans="1:8" ht="17.399999999999999" x14ac:dyDescent="0.3">
      <c r="A141" s="32"/>
      <c r="B141" s="32"/>
      <c r="C141" s="32"/>
      <c r="D141" s="32"/>
      <c r="E141" s="32"/>
      <c r="F141" s="32"/>
      <c r="G141" s="32"/>
      <c r="H141" s="32"/>
    </row>
    <row r="142" spans="1:8" ht="17.399999999999999" x14ac:dyDescent="0.3">
      <c r="A142" s="32"/>
      <c r="B142" s="32"/>
      <c r="C142" s="32"/>
      <c r="D142" s="32"/>
      <c r="E142" s="32"/>
      <c r="F142" s="32"/>
      <c r="G142" s="32"/>
      <c r="H142" s="32"/>
    </row>
    <row r="143" spans="1:8" ht="17.399999999999999" x14ac:dyDescent="0.3">
      <c r="A143" s="32"/>
      <c r="B143" s="32"/>
      <c r="C143" s="32"/>
      <c r="D143" s="32"/>
      <c r="E143" s="32"/>
      <c r="F143" s="32"/>
      <c r="G143" s="32"/>
      <c r="H143" s="32"/>
    </row>
    <row r="144" spans="1:8" ht="17.399999999999999" x14ac:dyDescent="0.3">
      <c r="A144" s="32"/>
      <c r="B144" s="32"/>
      <c r="C144" s="32"/>
      <c r="D144" s="32"/>
      <c r="E144" s="32"/>
      <c r="F144" s="32"/>
      <c r="G144" s="32"/>
      <c r="H144" s="32"/>
    </row>
    <row r="145" spans="1:8" ht="17.399999999999999" x14ac:dyDescent="0.3">
      <c r="A145" s="32"/>
      <c r="B145" s="32"/>
      <c r="C145" s="32"/>
      <c r="D145" s="32"/>
      <c r="E145" s="32"/>
      <c r="F145" s="32"/>
      <c r="G145" s="32"/>
      <c r="H145" s="32"/>
    </row>
    <row r="146" spans="1:8" ht="17.399999999999999" x14ac:dyDescent="0.3">
      <c r="A146" s="32"/>
      <c r="B146" s="32"/>
      <c r="C146" s="32"/>
      <c r="D146" s="32"/>
      <c r="E146" s="32"/>
      <c r="F146" s="32"/>
      <c r="G146" s="32"/>
      <c r="H146" s="32"/>
    </row>
  </sheetData>
  <sheetProtection algorithmName="SHA-512" hashValue="JJh/bAfRI0vfrP4obsec7PG41Nm5LMmGJHnS72yN+O4sM1BrVo+9mEXPtPhp2wiKpsDQoyL69C9M1OvctIvFNA==" saltValue="hyer7tJQuMa2PsG45dHU7A==" spinCount="100000" sheet="1" objects="1" scenarios="1" selectLockedCells="1"/>
  <mergeCells count="12">
    <mergeCell ref="A4:N4"/>
    <mergeCell ref="A5:N5"/>
    <mergeCell ref="A7:A8"/>
    <mergeCell ref="E7:E8"/>
    <mergeCell ref="F7:H7"/>
    <mergeCell ref="B7:B8"/>
    <mergeCell ref="J7:L7"/>
    <mergeCell ref="A6:N6"/>
    <mergeCell ref="M7:N8"/>
    <mergeCell ref="C7:C8"/>
    <mergeCell ref="D7:D8"/>
    <mergeCell ref="I7:I8"/>
  </mergeCells>
  <phoneticPr fontId="0" type="noConversion"/>
  <dataValidations count="1">
    <dataValidation type="list" allowBlank="1" showInputMessage="1" showErrorMessage="1" sqref="F9:H13">
      <formula1>$BB$1</formula1>
    </dataValidation>
  </dataValidations>
  <pageMargins left="0.23622047244094491" right="0.23622047244094491" top="0.19685039370078741" bottom="0.15748031496062992" header="0" footer="0.11811023622047245"/>
  <pageSetup scale="99" fitToHeight="0" orientation="landscape" r:id="rId1"/>
  <headerFooter>
    <oddFooter>&amp;C &amp;P de &amp;N</oddFooter>
  </headerFooter>
  <colBreaks count="1" manualBreakCount="1">
    <brk id="14" max="1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B30"/>
  <sheetViews>
    <sheetView showGridLines="0" zoomScale="80" zoomScaleNormal="80" zoomScaleSheetLayoutView="100" workbookViewId="0">
      <selection activeCell="F10" sqref="F10"/>
    </sheetView>
  </sheetViews>
  <sheetFormatPr baseColWidth="10" defaultColWidth="11.44140625" defaultRowHeight="14.4" x14ac:dyDescent="0.3"/>
  <cols>
    <col min="1" max="2" width="6.109375" style="34" customWidth="1"/>
    <col min="3" max="4" width="44.33203125" style="34" customWidth="1"/>
    <col min="5" max="5" width="50.88671875" style="34" hidden="1" customWidth="1"/>
    <col min="6" max="6" width="5" style="35" customWidth="1"/>
    <col min="7" max="8" width="5.44140625" style="35" customWidth="1"/>
    <col min="9" max="9" width="43.6640625" style="34" customWidth="1"/>
    <col min="10" max="13" width="11.44140625" style="34" hidden="1" customWidth="1"/>
    <col min="14" max="14" width="11.44140625" style="34"/>
    <col min="15" max="15" width="15.88671875" style="34" hidden="1" customWidth="1"/>
    <col min="16" max="16384" width="11.44140625" style="34"/>
  </cols>
  <sheetData>
    <row r="1" spans="1:54" x14ac:dyDescent="0.3">
      <c r="BB1" s="34" t="s">
        <v>86</v>
      </c>
    </row>
    <row r="3" spans="1:54" ht="35.4" customHeight="1" x14ac:dyDescent="0.3">
      <c r="BB3" s="34">
        <v>0</v>
      </c>
    </row>
    <row r="4" spans="1:54" ht="33" customHeight="1" x14ac:dyDescent="0.3">
      <c r="A4" s="245" t="s">
        <v>272</v>
      </c>
      <c r="B4" s="246"/>
      <c r="C4" s="246"/>
      <c r="D4" s="246"/>
      <c r="E4" s="246"/>
      <c r="F4" s="246"/>
      <c r="G4" s="246"/>
      <c r="H4" s="246"/>
      <c r="I4" s="246"/>
      <c r="J4" s="246"/>
      <c r="K4" s="246"/>
      <c r="L4" s="246"/>
      <c r="M4" s="246"/>
      <c r="N4" s="246"/>
      <c r="BB4" s="34">
        <v>2</v>
      </c>
    </row>
    <row r="5" spans="1:54" ht="26.25" customHeight="1" x14ac:dyDescent="0.3">
      <c r="A5" s="252" t="s">
        <v>6</v>
      </c>
      <c r="B5" s="252"/>
      <c r="C5" s="252"/>
      <c r="D5" s="252"/>
      <c r="E5" s="252"/>
      <c r="F5" s="252"/>
      <c r="G5" s="252"/>
      <c r="H5" s="252"/>
      <c r="I5" s="252"/>
      <c r="J5" s="252"/>
      <c r="K5" s="252"/>
      <c r="L5" s="252"/>
      <c r="M5" s="252"/>
      <c r="N5" s="252"/>
    </row>
    <row r="6" spans="1:54" ht="26.25" customHeight="1" x14ac:dyDescent="0.3">
      <c r="A6" s="250" t="s">
        <v>7</v>
      </c>
      <c r="B6" s="251"/>
      <c r="C6" s="251"/>
      <c r="D6" s="251"/>
      <c r="E6" s="251"/>
      <c r="F6" s="251"/>
      <c r="G6" s="251"/>
      <c r="H6" s="251"/>
      <c r="I6" s="251"/>
      <c r="J6" s="251"/>
      <c r="K6" s="251"/>
      <c r="L6" s="251"/>
      <c r="M6" s="251"/>
      <c r="N6" s="251"/>
    </row>
    <row r="7" spans="1:54" ht="18" x14ac:dyDescent="0.3">
      <c r="A7" s="253" t="s">
        <v>26</v>
      </c>
      <c r="B7" s="247" t="s">
        <v>92</v>
      </c>
      <c r="C7" s="247" t="s">
        <v>27</v>
      </c>
      <c r="D7" s="247" t="s">
        <v>247</v>
      </c>
      <c r="E7" s="247" t="s">
        <v>28</v>
      </c>
      <c r="F7" s="249" t="s">
        <v>78</v>
      </c>
      <c r="G7" s="249"/>
      <c r="H7" s="249"/>
      <c r="I7" s="248" t="s">
        <v>0</v>
      </c>
      <c r="J7" s="219" t="s">
        <v>96</v>
      </c>
      <c r="K7" s="219"/>
      <c r="L7" s="219"/>
      <c r="M7" s="219" t="s">
        <v>81</v>
      </c>
      <c r="N7" s="219"/>
    </row>
    <row r="8" spans="1:54" ht="18" x14ac:dyDescent="0.3">
      <c r="A8" s="253"/>
      <c r="B8" s="247"/>
      <c r="C8" s="247"/>
      <c r="D8" s="247"/>
      <c r="E8" s="247"/>
      <c r="F8" s="36" t="s">
        <v>29</v>
      </c>
      <c r="G8" s="36" t="s">
        <v>30</v>
      </c>
      <c r="H8" s="36" t="s">
        <v>31</v>
      </c>
      <c r="I8" s="248"/>
      <c r="J8" s="3" t="s">
        <v>94</v>
      </c>
      <c r="K8" s="3" t="s">
        <v>97</v>
      </c>
      <c r="L8" s="3" t="s">
        <v>95</v>
      </c>
      <c r="M8" s="219"/>
      <c r="N8" s="219"/>
      <c r="O8" s="80"/>
    </row>
    <row r="9" spans="1:54" ht="199.95" customHeight="1" x14ac:dyDescent="0.3">
      <c r="A9" s="78" t="s">
        <v>8</v>
      </c>
      <c r="B9" s="78" t="s">
        <v>91</v>
      </c>
      <c r="C9" s="73" t="s">
        <v>312</v>
      </c>
      <c r="D9" s="73" t="s">
        <v>313</v>
      </c>
      <c r="E9" s="92" t="s">
        <v>370</v>
      </c>
      <c r="F9" s="40"/>
      <c r="G9" s="40"/>
      <c r="H9" s="40"/>
      <c r="I9" s="130"/>
      <c r="J9" s="37">
        <v>1</v>
      </c>
      <c r="K9" s="37">
        <v>3</v>
      </c>
      <c r="L9" s="37">
        <f>+K9*J9</f>
        <v>3</v>
      </c>
      <c r="M9" s="84" t="str">
        <f>+IF(H9="x",1,IF(G9="x",0,IF(F9="x",1,"")))</f>
        <v/>
      </c>
      <c r="N9" s="4" t="str">
        <f>IFERROR(+M9*K9,"")</f>
        <v/>
      </c>
      <c r="O9" s="80" t="b">
        <f>OR(F9="X",G9="X",H9="x")</f>
        <v>0</v>
      </c>
    </row>
    <row r="10" spans="1:54" ht="199.95" customHeight="1" x14ac:dyDescent="0.3">
      <c r="A10" s="78" t="s">
        <v>9</v>
      </c>
      <c r="B10" s="78" t="s">
        <v>91</v>
      </c>
      <c r="C10" s="73" t="s">
        <v>367</v>
      </c>
      <c r="D10" s="73" t="s">
        <v>314</v>
      </c>
      <c r="E10" s="92" t="s">
        <v>371</v>
      </c>
      <c r="F10" s="40"/>
      <c r="G10" s="40"/>
      <c r="H10" s="40"/>
      <c r="I10" s="130"/>
      <c r="J10" s="37">
        <v>1</v>
      </c>
      <c r="K10" s="37">
        <v>3</v>
      </c>
      <c r="L10" s="37">
        <f>+K10*J10</f>
        <v>3</v>
      </c>
      <c r="M10" s="84" t="str">
        <f>+IF(H10="x",1,IF(G10="x",0,IF(F10="x",1,"")))</f>
        <v/>
      </c>
      <c r="N10" s="4" t="str">
        <f>IFERROR(+M10*K10,"")</f>
        <v/>
      </c>
      <c r="O10" s="80" t="b">
        <f>OR(F10="X",G10="X",H10="x")</f>
        <v>0</v>
      </c>
    </row>
    <row r="11" spans="1:54" ht="199.95" customHeight="1" x14ac:dyDescent="0.3">
      <c r="A11" s="78" t="s">
        <v>10</v>
      </c>
      <c r="B11" s="79" t="s">
        <v>91</v>
      </c>
      <c r="C11" s="73" t="s">
        <v>4</v>
      </c>
      <c r="D11" s="73" t="s">
        <v>315</v>
      </c>
      <c r="E11" s="92" t="s">
        <v>316</v>
      </c>
      <c r="F11" s="41"/>
      <c r="G11" s="41"/>
      <c r="H11" s="41"/>
      <c r="I11" s="130"/>
      <c r="J11" s="37">
        <v>1</v>
      </c>
      <c r="K11" s="37">
        <v>3</v>
      </c>
      <c r="L11" s="37">
        <f t="shared" ref="L11:L25" si="0">+K11*J11</f>
        <v>3</v>
      </c>
      <c r="M11" s="84" t="str">
        <f t="shared" ref="M11:M25" si="1">+IF(H11="x",1,IF(G11="x",0,IF(F11="x",1,"")))</f>
        <v/>
      </c>
      <c r="N11" s="4" t="str">
        <f t="shared" ref="N11:N25" si="2">IFERROR(+M11*K11,"")</f>
        <v/>
      </c>
      <c r="O11" s="80" t="b">
        <f t="shared" ref="O11:O25" si="3">OR(F11="X",G11="X",H11="x")</f>
        <v>0</v>
      </c>
    </row>
    <row r="12" spans="1:54" ht="199.95" customHeight="1" x14ac:dyDescent="0.3">
      <c r="A12" s="78" t="s">
        <v>11</v>
      </c>
      <c r="B12" s="79" t="s">
        <v>91</v>
      </c>
      <c r="C12" s="73" t="s">
        <v>317</v>
      </c>
      <c r="D12" s="73" t="s">
        <v>352</v>
      </c>
      <c r="E12" s="92" t="s">
        <v>372</v>
      </c>
      <c r="F12" s="41"/>
      <c r="G12" s="41"/>
      <c r="H12" s="41"/>
      <c r="I12" s="130"/>
      <c r="J12" s="37">
        <v>1</v>
      </c>
      <c r="K12" s="37">
        <v>3</v>
      </c>
      <c r="L12" s="37">
        <f t="shared" si="0"/>
        <v>3</v>
      </c>
      <c r="M12" s="84" t="str">
        <f t="shared" si="1"/>
        <v/>
      </c>
      <c r="N12" s="4" t="str">
        <f t="shared" si="2"/>
        <v/>
      </c>
      <c r="O12" s="80" t="b">
        <f t="shared" si="3"/>
        <v>0</v>
      </c>
    </row>
    <row r="13" spans="1:54" ht="199.95" customHeight="1" x14ac:dyDescent="0.3">
      <c r="A13" s="78" t="s">
        <v>12</v>
      </c>
      <c r="B13" s="78" t="s">
        <v>91</v>
      </c>
      <c r="C13" s="73" t="s">
        <v>240</v>
      </c>
      <c r="D13" s="73" t="s">
        <v>369</v>
      </c>
      <c r="E13" s="92" t="s">
        <v>318</v>
      </c>
      <c r="F13" s="40"/>
      <c r="G13" s="40"/>
      <c r="H13" s="40"/>
      <c r="I13" s="130"/>
      <c r="J13" s="37">
        <v>1</v>
      </c>
      <c r="K13" s="37">
        <v>3</v>
      </c>
      <c r="L13" s="37">
        <f t="shared" si="0"/>
        <v>3</v>
      </c>
      <c r="M13" s="84" t="str">
        <f t="shared" si="1"/>
        <v/>
      </c>
      <c r="N13" s="4" t="str">
        <f t="shared" si="2"/>
        <v/>
      </c>
      <c r="O13" s="80" t="b">
        <f t="shared" si="3"/>
        <v>0</v>
      </c>
    </row>
    <row r="14" spans="1:54" ht="199.95" customHeight="1" x14ac:dyDescent="0.3">
      <c r="A14" s="78" t="s">
        <v>14</v>
      </c>
      <c r="B14" s="78" t="s">
        <v>91</v>
      </c>
      <c r="C14" s="73" t="s">
        <v>224</v>
      </c>
      <c r="D14" s="73" t="s">
        <v>225</v>
      </c>
      <c r="E14" s="92" t="s">
        <v>223</v>
      </c>
      <c r="F14" s="40"/>
      <c r="G14" s="40"/>
      <c r="H14" s="40"/>
      <c r="I14" s="130"/>
      <c r="J14" s="37">
        <v>1</v>
      </c>
      <c r="K14" s="37">
        <v>3</v>
      </c>
      <c r="L14" s="37">
        <f t="shared" si="0"/>
        <v>3</v>
      </c>
      <c r="M14" s="84" t="str">
        <f t="shared" si="1"/>
        <v/>
      </c>
      <c r="N14" s="4" t="str">
        <f t="shared" si="2"/>
        <v/>
      </c>
      <c r="O14" s="80" t="b">
        <f t="shared" si="3"/>
        <v>0</v>
      </c>
    </row>
    <row r="15" spans="1:54" ht="199.95" customHeight="1" x14ac:dyDescent="0.3">
      <c r="A15" s="78" t="s">
        <v>15</v>
      </c>
      <c r="B15" s="78" t="s">
        <v>91</v>
      </c>
      <c r="C15" s="132" t="s">
        <v>241</v>
      </c>
      <c r="D15" s="73" t="s">
        <v>242</v>
      </c>
      <c r="E15" s="92" t="s">
        <v>319</v>
      </c>
      <c r="F15" s="41"/>
      <c r="G15" s="41"/>
      <c r="H15" s="41"/>
      <c r="I15" s="130"/>
      <c r="J15" s="37">
        <v>1</v>
      </c>
      <c r="K15" s="37">
        <v>3</v>
      </c>
      <c r="L15" s="37">
        <f t="shared" si="0"/>
        <v>3</v>
      </c>
      <c r="M15" s="84" t="str">
        <f t="shared" si="1"/>
        <v/>
      </c>
      <c r="N15" s="4" t="str">
        <f t="shared" si="2"/>
        <v/>
      </c>
      <c r="O15" s="80" t="b">
        <f t="shared" si="3"/>
        <v>0</v>
      </c>
    </row>
    <row r="16" spans="1:54" ht="199.95" customHeight="1" x14ac:dyDescent="0.3">
      <c r="A16" s="78" t="s">
        <v>71</v>
      </c>
      <c r="B16" s="79" t="s">
        <v>91</v>
      </c>
      <c r="C16" s="73" t="s">
        <v>368</v>
      </c>
      <c r="D16" s="73" t="s">
        <v>226</v>
      </c>
      <c r="E16" s="92" t="s">
        <v>320</v>
      </c>
      <c r="F16" s="41"/>
      <c r="G16" s="41"/>
      <c r="H16" s="41"/>
      <c r="I16" s="130"/>
      <c r="J16" s="37">
        <v>1</v>
      </c>
      <c r="K16" s="37">
        <v>3</v>
      </c>
      <c r="L16" s="37">
        <f t="shared" si="0"/>
        <v>3</v>
      </c>
      <c r="M16" s="84" t="str">
        <f t="shared" si="1"/>
        <v/>
      </c>
      <c r="N16" s="4" t="str">
        <f t="shared" si="2"/>
        <v/>
      </c>
      <c r="O16" s="80" t="b">
        <f t="shared" si="3"/>
        <v>0</v>
      </c>
    </row>
    <row r="17" spans="1:15" ht="199.95" customHeight="1" x14ac:dyDescent="0.3">
      <c r="A17" s="78" t="s">
        <v>75</v>
      </c>
      <c r="B17" s="79" t="s">
        <v>93</v>
      </c>
      <c r="C17" s="73" t="s">
        <v>321</v>
      </c>
      <c r="D17" s="73" t="s">
        <v>160</v>
      </c>
      <c r="E17" s="92" t="s">
        <v>322</v>
      </c>
      <c r="F17" s="41"/>
      <c r="G17" s="41"/>
      <c r="H17" s="41"/>
      <c r="I17" s="130"/>
      <c r="J17" s="37">
        <v>1</v>
      </c>
      <c r="K17" s="37">
        <v>2</v>
      </c>
      <c r="L17" s="37">
        <f t="shared" si="0"/>
        <v>2</v>
      </c>
      <c r="M17" s="84" t="str">
        <f t="shared" si="1"/>
        <v/>
      </c>
      <c r="N17" s="4" t="str">
        <f t="shared" si="2"/>
        <v/>
      </c>
      <c r="O17" s="80" t="b">
        <f t="shared" si="3"/>
        <v>0</v>
      </c>
    </row>
    <row r="18" spans="1:15" ht="199.95" customHeight="1" x14ac:dyDescent="0.3">
      <c r="A18" s="78" t="s">
        <v>72</v>
      </c>
      <c r="B18" s="79" t="s">
        <v>91</v>
      </c>
      <c r="C18" s="73" t="s">
        <v>323</v>
      </c>
      <c r="D18" s="73" t="s">
        <v>13</v>
      </c>
      <c r="E18" s="92" t="s">
        <v>324</v>
      </c>
      <c r="F18" s="41"/>
      <c r="G18" s="41"/>
      <c r="H18" s="41"/>
      <c r="I18" s="130"/>
      <c r="J18" s="37">
        <v>1</v>
      </c>
      <c r="K18" s="37">
        <v>3</v>
      </c>
      <c r="L18" s="37">
        <f t="shared" si="0"/>
        <v>3</v>
      </c>
      <c r="M18" s="84" t="str">
        <f t="shared" si="1"/>
        <v/>
      </c>
      <c r="N18" s="4" t="str">
        <f t="shared" si="2"/>
        <v/>
      </c>
      <c r="O18" s="80" t="b">
        <f t="shared" si="3"/>
        <v>0</v>
      </c>
    </row>
    <row r="19" spans="1:15" ht="199.95" customHeight="1" x14ac:dyDescent="0.3">
      <c r="A19" s="78" t="s">
        <v>73</v>
      </c>
      <c r="B19" s="79" t="s">
        <v>91</v>
      </c>
      <c r="C19" s="108" t="s">
        <v>325</v>
      </c>
      <c r="D19" s="108" t="s">
        <v>227</v>
      </c>
      <c r="E19" s="108" t="s">
        <v>373</v>
      </c>
      <c r="F19" s="41"/>
      <c r="G19" s="41"/>
      <c r="H19" s="41"/>
      <c r="I19" s="130"/>
      <c r="J19" s="37">
        <v>1</v>
      </c>
      <c r="K19" s="37">
        <v>3</v>
      </c>
      <c r="L19" s="37">
        <f t="shared" si="0"/>
        <v>3</v>
      </c>
      <c r="M19" s="84" t="str">
        <f t="shared" si="1"/>
        <v/>
      </c>
      <c r="N19" s="4" t="str">
        <f t="shared" si="2"/>
        <v/>
      </c>
      <c r="O19" s="80" t="b">
        <f t="shared" si="3"/>
        <v>0</v>
      </c>
    </row>
    <row r="20" spans="1:15" ht="199.95" customHeight="1" x14ac:dyDescent="0.3">
      <c r="A20" s="78" t="s">
        <v>5</v>
      </c>
      <c r="B20" s="79" t="s">
        <v>91</v>
      </c>
      <c r="C20" s="108" t="s">
        <v>16</v>
      </c>
      <c r="D20" s="108" t="s">
        <v>17</v>
      </c>
      <c r="E20" s="108" t="s">
        <v>326</v>
      </c>
      <c r="F20" s="41"/>
      <c r="G20" s="41"/>
      <c r="H20" s="41"/>
      <c r="I20" s="130"/>
      <c r="J20" s="37">
        <v>1</v>
      </c>
      <c r="K20" s="37">
        <v>3</v>
      </c>
      <c r="L20" s="37">
        <f t="shared" si="0"/>
        <v>3</v>
      </c>
      <c r="M20" s="84" t="str">
        <f t="shared" si="1"/>
        <v/>
      </c>
      <c r="N20" s="4" t="str">
        <f t="shared" si="2"/>
        <v/>
      </c>
      <c r="O20" s="80" t="b">
        <f t="shared" si="3"/>
        <v>0</v>
      </c>
    </row>
    <row r="21" spans="1:15" ht="199.95" customHeight="1" x14ac:dyDescent="0.3">
      <c r="A21" s="78" t="s">
        <v>171</v>
      </c>
      <c r="B21" s="79" t="s">
        <v>93</v>
      </c>
      <c r="C21" s="110" t="s">
        <v>327</v>
      </c>
      <c r="D21" s="110" t="s">
        <v>220</v>
      </c>
      <c r="E21" s="108" t="s">
        <v>374</v>
      </c>
      <c r="F21" s="41"/>
      <c r="G21" s="41"/>
      <c r="H21" s="41"/>
      <c r="I21" s="130"/>
      <c r="J21" s="37">
        <v>1</v>
      </c>
      <c r="K21" s="37">
        <v>2</v>
      </c>
      <c r="L21" s="37">
        <f t="shared" si="0"/>
        <v>2</v>
      </c>
      <c r="M21" s="84" t="str">
        <f t="shared" si="1"/>
        <v/>
      </c>
      <c r="N21" s="4" t="str">
        <f t="shared" si="2"/>
        <v/>
      </c>
      <c r="O21" s="80" t="b">
        <f t="shared" si="3"/>
        <v>0</v>
      </c>
    </row>
    <row r="22" spans="1:15" ht="199.95" customHeight="1" x14ac:dyDescent="0.3">
      <c r="A22" s="78" t="s">
        <v>172</v>
      </c>
      <c r="B22" s="79" t="s">
        <v>29</v>
      </c>
      <c r="C22" s="110" t="s">
        <v>221</v>
      </c>
      <c r="D22" s="110" t="s">
        <v>328</v>
      </c>
      <c r="E22" s="92" t="s">
        <v>375</v>
      </c>
      <c r="F22" s="41"/>
      <c r="G22" s="41"/>
      <c r="H22" s="41"/>
      <c r="I22" s="130"/>
      <c r="J22" s="37">
        <v>1</v>
      </c>
      <c r="K22" s="37">
        <v>1</v>
      </c>
      <c r="L22" s="37">
        <f t="shared" si="0"/>
        <v>1</v>
      </c>
      <c r="M22" s="84" t="str">
        <f t="shared" si="1"/>
        <v/>
      </c>
      <c r="N22" s="4" t="str">
        <f t="shared" si="2"/>
        <v/>
      </c>
      <c r="O22" s="80" t="b">
        <f t="shared" si="3"/>
        <v>0</v>
      </c>
    </row>
    <row r="23" spans="1:15" ht="199.95" customHeight="1" x14ac:dyDescent="0.3">
      <c r="A23" s="78" t="s">
        <v>173</v>
      </c>
      <c r="B23" s="79" t="s">
        <v>29</v>
      </c>
      <c r="C23" s="110" t="s">
        <v>329</v>
      </c>
      <c r="D23" s="110" t="s">
        <v>222</v>
      </c>
      <c r="E23" s="108" t="s">
        <v>330</v>
      </c>
      <c r="F23" s="41"/>
      <c r="G23" s="41"/>
      <c r="H23" s="41"/>
      <c r="I23" s="130"/>
      <c r="J23" s="37">
        <v>1</v>
      </c>
      <c r="K23" s="37">
        <v>1</v>
      </c>
      <c r="L23" s="37">
        <f t="shared" ref="L23" si="4">+K23*J23</f>
        <v>1</v>
      </c>
      <c r="M23" s="84" t="str">
        <f t="shared" si="1"/>
        <v/>
      </c>
      <c r="N23" s="4" t="str">
        <f t="shared" si="2"/>
        <v/>
      </c>
      <c r="O23" s="80" t="b">
        <f t="shared" si="3"/>
        <v>0</v>
      </c>
    </row>
    <row r="24" spans="1:15" s="39" customFormat="1" ht="199.95" customHeight="1" x14ac:dyDescent="0.25">
      <c r="A24" s="78" t="s">
        <v>174</v>
      </c>
      <c r="B24" s="78" t="s">
        <v>91</v>
      </c>
      <c r="C24" s="108" t="s">
        <v>331</v>
      </c>
      <c r="D24" s="108" t="s">
        <v>435</v>
      </c>
      <c r="E24" s="108" t="s">
        <v>332</v>
      </c>
      <c r="F24" s="41"/>
      <c r="G24" s="41"/>
      <c r="H24" s="41"/>
      <c r="I24" s="131"/>
      <c r="J24" s="38">
        <v>1</v>
      </c>
      <c r="K24" s="38">
        <v>3</v>
      </c>
      <c r="L24" s="37">
        <f t="shared" si="0"/>
        <v>3</v>
      </c>
      <c r="M24" s="84" t="str">
        <f t="shared" si="1"/>
        <v/>
      </c>
      <c r="N24" s="4" t="str">
        <f t="shared" si="2"/>
        <v/>
      </c>
      <c r="O24" s="80" t="b">
        <f t="shared" si="3"/>
        <v>0</v>
      </c>
    </row>
    <row r="25" spans="1:15" s="39" customFormat="1" ht="199.95" customHeight="1" x14ac:dyDescent="0.25">
      <c r="A25" s="78" t="s">
        <v>228</v>
      </c>
      <c r="B25" s="37" t="s">
        <v>91</v>
      </c>
      <c r="C25" s="108" t="s">
        <v>333</v>
      </c>
      <c r="D25" s="108" t="s">
        <v>334</v>
      </c>
      <c r="E25" s="108" t="s">
        <v>335</v>
      </c>
      <c r="F25" s="41"/>
      <c r="G25" s="41"/>
      <c r="H25" s="41"/>
      <c r="I25" s="131"/>
      <c r="J25" s="38">
        <v>1</v>
      </c>
      <c r="K25" s="38">
        <v>3</v>
      </c>
      <c r="L25" s="37">
        <f t="shared" si="0"/>
        <v>3</v>
      </c>
      <c r="M25" s="84" t="str">
        <f t="shared" si="1"/>
        <v/>
      </c>
      <c r="N25" s="4" t="str">
        <f t="shared" si="2"/>
        <v/>
      </c>
      <c r="O25" s="80" t="b">
        <f t="shared" si="3"/>
        <v>0</v>
      </c>
    </row>
    <row r="26" spans="1:15" ht="21" hidden="1" customHeight="1" x14ac:dyDescent="0.3">
      <c r="A26" s="90"/>
      <c r="B26" s="89"/>
      <c r="C26" s="91"/>
      <c r="D26" s="91"/>
      <c r="E26" s="91"/>
      <c r="F26" s="34"/>
      <c r="G26" s="34"/>
      <c r="H26" s="34"/>
      <c r="I26" s="1" t="s">
        <v>101</v>
      </c>
      <c r="J26" s="1"/>
      <c r="K26" s="1"/>
      <c r="L26" s="1"/>
      <c r="M26" s="1">
        <f>SUMIF(O9:O25,"VERDADERO",J9:J25)</f>
        <v>0</v>
      </c>
      <c r="N26" s="1">
        <f>SUMIF(O9:O25,"VERDADERO",L9:L25)</f>
        <v>0</v>
      </c>
    </row>
    <row r="27" spans="1:15" hidden="1" x14ac:dyDescent="0.3">
      <c r="F27" s="34"/>
      <c r="G27" s="34"/>
      <c r="H27" s="34"/>
      <c r="I27" s="1" t="s">
        <v>450</v>
      </c>
      <c r="J27" s="1"/>
      <c r="K27" s="1"/>
      <c r="L27" s="1"/>
      <c r="M27" s="1"/>
      <c r="N27" s="1"/>
    </row>
    <row r="28" spans="1:15" hidden="1" x14ac:dyDescent="0.3">
      <c r="I28" s="1" t="s">
        <v>99</v>
      </c>
      <c r="J28" s="1"/>
      <c r="K28" s="1"/>
      <c r="L28" s="1"/>
      <c r="M28" s="1">
        <f>SUMIF(O9:O25,"VERDADERO",M9:M25)</f>
        <v>0</v>
      </c>
      <c r="N28" s="1">
        <f>SUMIF(O9:O25,"VERDADERO",N9:N25)</f>
        <v>0</v>
      </c>
    </row>
    <row r="29" spans="1:15" hidden="1" x14ac:dyDescent="0.3">
      <c r="I29" s="1" t="s">
        <v>100</v>
      </c>
      <c r="J29" s="1"/>
      <c r="K29" s="1"/>
      <c r="L29" s="1"/>
      <c r="M29" s="6" t="e">
        <f>M28/M26</f>
        <v>#DIV/0!</v>
      </c>
      <c r="N29" s="6" t="e">
        <f>N28/N26</f>
        <v>#DIV/0!</v>
      </c>
    </row>
    <row r="30" spans="1:15" hidden="1" x14ac:dyDescent="0.3"/>
  </sheetData>
  <sheetProtection algorithmName="SHA-512" hashValue="+PzH1n5htJ3nu31LGnn7k3WoLlwu62KGNDFVxHcYpPZnmwXBEM8bLVWPP04jLYmuHmm0ViNU/+A3b96bsFIQUA==" saltValue="WeKKMMTh64A4GYbIrNz3vA==" spinCount="100000" sheet="1" objects="1" scenarios="1" selectLockedCells="1"/>
  <mergeCells count="12">
    <mergeCell ref="A4:N4"/>
    <mergeCell ref="E7:E8"/>
    <mergeCell ref="I7:I8"/>
    <mergeCell ref="B7:B8"/>
    <mergeCell ref="F7:H7"/>
    <mergeCell ref="A6:N6"/>
    <mergeCell ref="J7:L7"/>
    <mergeCell ref="M7:N8"/>
    <mergeCell ref="A5:N5"/>
    <mergeCell ref="A7:A8"/>
    <mergeCell ref="C7:C8"/>
    <mergeCell ref="D7:D8"/>
  </mergeCells>
  <dataValidations count="1">
    <dataValidation type="list" allowBlank="1" showInputMessage="1" showErrorMessage="1" sqref="F9:H25">
      <formula1>$BB$1</formula1>
    </dataValidation>
  </dataValidations>
  <pageMargins left="0.23622047244094491" right="0.23622047244094491" top="0.19685039370078741" bottom="0.15748031496062992" header="0" footer="0.11811023622047245"/>
  <pageSetup scale="96" fitToHeight="0" orientation="landscape" r:id="rId1"/>
  <headerFooter>
    <oddFooter>&amp;C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BB1079"/>
  <sheetViews>
    <sheetView showGridLines="0" topLeftCell="A7" zoomScale="60" zoomScaleNormal="60" zoomScaleSheetLayoutView="100" workbookViewId="0">
      <selection activeCell="I11" sqref="I11"/>
    </sheetView>
  </sheetViews>
  <sheetFormatPr baseColWidth="10" defaultColWidth="11.44140625" defaultRowHeight="14.4" x14ac:dyDescent="0.3"/>
  <cols>
    <col min="1" max="1" width="7.109375" style="42" customWidth="1"/>
    <col min="2" max="2" width="6.109375" style="42" customWidth="1"/>
    <col min="3" max="3" width="48" style="42" customWidth="1"/>
    <col min="4" max="4" width="42.6640625" style="42" customWidth="1"/>
    <col min="5" max="5" width="42.5546875" style="42" hidden="1" customWidth="1"/>
    <col min="6" max="6" width="8.88671875" style="42" customWidth="1"/>
    <col min="7" max="7" width="10.109375" style="42" customWidth="1"/>
    <col min="8" max="8" width="9.33203125" style="42" customWidth="1"/>
    <col min="9" max="9" width="49.88671875" style="47" customWidth="1"/>
    <col min="10" max="13" width="11.44140625" style="42" hidden="1" customWidth="1"/>
    <col min="14" max="14" width="12.6640625" style="42" customWidth="1"/>
    <col min="15" max="15" width="15.88671875" style="81" hidden="1" customWidth="1"/>
    <col min="16" max="16" width="35.44140625" style="42" customWidth="1"/>
    <col min="17" max="16384" width="11.44140625" style="42"/>
  </cols>
  <sheetData>
    <row r="1" spans="1:54" x14ac:dyDescent="0.3">
      <c r="I1" s="83"/>
      <c r="BB1" s="42" t="s">
        <v>456</v>
      </c>
    </row>
    <row r="2" spans="1:54" x14ac:dyDescent="0.3">
      <c r="I2" s="83"/>
    </row>
    <row r="3" spans="1:54" ht="42" customHeight="1" x14ac:dyDescent="0.3">
      <c r="I3" s="83"/>
    </row>
    <row r="4" spans="1:54" ht="5.25" customHeight="1" x14ac:dyDescent="0.3">
      <c r="I4" s="83"/>
    </row>
    <row r="5" spans="1:54" ht="20.25" customHeight="1" x14ac:dyDescent="0.3">
      <c r="A5" s="224" t="s">
        <v>246</v>
      </c>
      <c r="B5" s="225"/>
      <c r="C5" s="225"/>
      <c r="D5" s="225"/>
      <c r="E5" s="225"/>
      <c r="F5" s="225"/>
      <c r="G5" s="225"/>
      <c r="H5" s="225"/>
      <c r="I5" s="225"/>
      <c r="J5" s="225"/>
      <c r="K5" s="225"/>
      <c r="L5" s="225"/>
      <c r="M5" s="225"/>
      <c r="N5" s="225"/>
      <c r="BB5" s="43">
        <v>2</v>
      </c>
    </row>
    <row r="6" spans="1:54" ht="15.6" x14ac:dyDescent="0.3">
      <c r="A6" s="226" t="s">
        <v>76</v>
      </c>
      <c r="B6" s="226"/>
      <c r="C6" s="226"/>
      <c r="D6" s="226"/>
      <c r="E6" s="226"/>
      <c r="F6" s="226"/>
      <c r="G6" s="226"/>
      <c r="H6" s="226"/>
      <c r="I6" s="226"/>
      <c r="J6" s="226"/>
      <c r="K6" s="226"/>
      <c r="L6" s="226"/>
      <c r="M6" s="226"/>
      <c r="N6" s="226"/>
    </row>
    <row r="7" spans="1:54" ht="27.75" customHeight="1" x14ac:dyDescent="0.3">
      <c r="A7" s="255" t="s">
        <v>115</v>
      </c>
      <c r="B7" s="256"/>
      <c r="C7" s="256"/>
      <c r="D7" s="256"/>
      <c r="E7" s="256"/>
      <c r="F7" s="256"/>
      <c r="G7" s="256"/>
      <c r="H7" s="256"/>
      <c r="I7" s="256"/>
      <c r="J7" s="256"/>
      <c r="K7" s="256"/>
      <c r="L7" s="256"/>
      <c r="M7" s="256"/>
      <c r="N7" s="256"/>
    </row>
    <row r="8" spans="1:54" ht="15.6" x14ac:dyDescent="0.3">
      <c r="A8" s="257" t="s">
        <v>26</v>
      </c>
      <c r="B8" s="257" t="s">
        <v>92</v>
      </c>
      <c r="C8" s="257" t="s">
        <v>27</v>
      </c>
      <c r="D8" s="257" t="s">
        <v>247</v>
      </c>
      <c r="E8" s="257" t="s">
        <v>28</v>
      </c>
      <c r="F8" s="258" t="s">
        <v>78</v>
      </c>
      <c r="G8" s="258"/>
      <c r="H8" s="258"/>
      <c r="I8" s="254" t="s">
        <v>0</v>
      </c>
      <c r="J8" s="219" t="s">
        <v>96</v>
      </c>
      <c r="K8" s="219"/>
      <c r="L8" s="219"/>
      <c r="M8" s="219" t="s">
        <v>81</v>
      </c>
      <c r="N8" s="219"/>
    </row>
    <row r="9" spans="1:54" ht="41.25" customHeight="1" x14ac:dyDescent="0.3">
      <c r="A9" s="257"/>
      <c r="B9" s="257"/>
      <c r="C9" s="257"/>
      <c r="D9" s="257"/>
      <c r="E9" s="257"/>
      <c r="F9" s="44" t="s">
        <v>29</v>
      </c>
      <c r="G9" s="44" t="s">
        <v>30</v>
      </c>
      <c r="H9" s="44" t="s">
        <v>31</v>
      </c>
      <c r="I9" s="254"/>
      <c r="J9" s="3" t="s">
        <v>94</v>
      </c>
      <c r="K9" s="3" t="s">
        <v>97</v>
      </c>
      <c r="L9" s="3" t="s">
        <v>95</v>
      </c>
      <c r="M9" s="219"/>
      <c r="N9" s="219"/>
    </row>
    <row r="10" spans="1:54" ht="199.95" customHeight="1" x14ac:dyDescent="0.3">
      <c r="A10" s="61" t="s">
        <v>79</v>
      </c>
      <c r="B10" s="61" t="s">
        <v>91</v>
      </c>
      <c r="C10" s="71" t="s">
        <v>436</v>
      </c>
      <c r="D10" s="71" t="s">
        <v>336</v>
      </c>
      <c r="E10" s="69" t="s">
        <v>376</v>
      </c>
      <c r="F10" s="20"/>
      <c r="G10" s="20"/>
      <c r="H10" s="20"/>
      <c r="I10" s="123"/>
      <c r="J10" s="45">
        <v>1</v>
      </c>
      <c r="K10" s="45">
        <v>3</v>
      </c>
      <c r="L10" s="45">
        <f>+K10*J10</f>
        <v>3</v>
      </c>
      <c r="M10" s="84" t="str">
        <f>+IF(H10="x",1,IF(G10="x",0,IF(F10="x",1,"")))</f>
        <v/>
      </c>
      <c r="N10" s="4" t="str">
        <f>IFERROR(+M10*K10,"")</f>
        <v/>
      </c>
      <c r="O10" s="81" t="b">
        <f>OR(F10="x",G10="x",H10="x")</f>
        <v>0</v>
      </c>
    </row>
    <row r="11" spans="1:54" ht="199.95" customHeight="1" x14ac:dyDescent="0.3">
      <c r="A11" s="61" t="s">
        <v>18</v>
      </c>
      <c r="B11" s="61" t="s">
        <v>91</v>
      </c>
      <c r="C11" s="71" t="s">
        <v>437</v>
      </c>
      <c r="D11" s="71" t="s">
        <v>377</v>
      </c>
      <c r="E11" s="69" t="s">
        <v>378</v>
      </c>
      <c r="F11" s="20"/>
      <c r="G11" s="20"/>
      <c r="H11" s="20"/>
      <c r="I11" s="123"/>
      <c r="J11" s="45">
        <v>1</v>
      </c>
      <c r="K11" s="45">
        <v>3</v>
      </c>
      <c r="L11" s="45">
        <f t="shared" ref="L11:L19" si="0">+K11*J11</f>
        <v>3</v>
      </c>
      <c r="M11" s="88" t="str">
        <f>+IF(H11="x",1,IF(G11="x",0,IF(F11="x",1,"")))</f>
        <v/>
      </c>
      <c r="N11" s="93" t="str">
        <f>IFERROR(+M11*K11,"")</f>
        <v/>
      </c>
      <c r="O11" s="81" t="b">
        <f t="shared" ref="O11:O19" si="1">OR(F11="x",G11="x",H11="x")</f>
        <v>0</v>
      </c>
    </row>
    <row r="12" spans="1:54" ht="199.95" customHeight="1" x14ac:dyDescent="0.3">
      <c r="A12" s="61" t="s">
        <v>19</v>
      </c>
      <c r="B12" s="61" t="s">
        <v>91</v>
      </c>
      <c r="C12" s="71" t="s">
        <v>438</v>
      </c>
      <c r="D12" s="133" t="s">
        <v>337</v>
      </c>
      <c r="E12" s="115" t="s">
        <v>379</v>
      </c>
      <c r="F12" s="20"/>
      <c r="G12" s="20"/>
      <c r="H12" s="20"/>
      <c r="I12" s="123"/>
      <c r="J12" s="45">
        <v>1</v>
      </c>
      <c r="K12" s="45">
        <v>3</v>
      </c>
      <c r="L12" s="45">
        <f t="shared" si="0"/>
        <v>3</v>
      </c>
      <c r="M12" s="84" t="str">
        <f t="shared" ref="M12:M19" si="2">+IF(H12="x",1,IF(G12="x",0,IF(F12="x",1,"")))</f>
        <v/>
      </c>
      <c r="N12" s="4" t="str">
        <f t="shared" ref="N12:N19" si="3">IFERROR(+M12*K12,"")</f>
        <v/>
      </c>
      <c r="O12" s="81" t="b">
        <f t="shared" si="1"/>
        <v>0</v>
      </c>
    </row>
    <row r="13" spans="1:54" ht="199.95" customHeight="1" x14ac:dyDescent="0.3">
      <c r="A13" s="61" t="s">
        <v>80</v>
      </c>
      <c r="B13" s="61" t="s">
        <v>91</v>
      </c>
      <c r="C13" s="71" t="s">
        <v>359</v>
      </c>
      <c r="D13" s="73" t="s">
        <v>338</v>
      </c>
      <c r="E13" s="69" t="s">
        <v>451</v>
      </c>
      <c r="F13" s="20"/>
      <c r="G13" s="20"/>
      <c r="H13" s="20"/>
      <c r="I13" s="123"/>
      <c r="J13" s="45">
        <v>1</v>
      </c>
      <c r="K13" s="45">
        <v>3</v>
      </c>
      <c r="L13" s="45">
        <f>+K13*J13</f>
        <v>3</v>
      </c>
      <c r="M13" s="84" t="str">
        <f>+IF(H13="x",1,IF(G13="x",0,IF(F13="x",1,"")))</f>
        <v/>
      </c>
      <c r="N13" s="4" t="str">
        <f>IFERROR(+M13*K13,"")</f>
        <v/>
      </c>
      <c r="O13" s="81" t="b">
        <f t="shared" si="1"/>
        <v>0</v>
      </c>
    </row>
    <row r="14" spans="1:54" ht="199.95" customHeight="1" x14ac:dyDescent="0.3">
      <c r="A14" s="61" t="s">
        <v>20</v>
      </c>
      <c r="B14" s="61" t="s">
        <v>93</v>
      </c>
      <c r="C14" s="73" t="s">
        <v>339</v>
      </c>
      <c r="D14" s="71" t="s">
        <v>380</v>
      </c>
      <c r="E14" s="69" t="s">
        <v>340</v>
      </c>
      <c r="F14" s="20"/>
      <c r="G14" s="20"/>
      <c r="H14" s="20"/>
      <c r="I14" s="123"/>
      <c r="J14" s="45">
        <v>1</v>
      </c>
      <c r="K14" s="45">
        <v>2</v>
      </c>
      <c r="L14" s="45">
        <f t="shared" si="0"/>
        <v>2</v>
      </c>
      <c r="M14" s="84" t="str">
        <f t="shared" si="2"/>
        <v/>
      </c>
      <c r="N14" s="4" t="str">
        <f t="shared" si="3"/>
        <v/>
      </c>
      <c r="O14" s="81" t="b">
        <f t="shared" si="1"/>
        <v>0</v>
      </c>
    </row>
    <row r="15" spans="1:54" ht="199.95" customHeight="1" x14ac:dyDescent="0.3">
      <c r="A15" s="61" t="s">
        <v>21</v>
      </c>
      <c r="B15" s="61" t="s">
        <v>93</v>
      </c>
      <c r="C15" s="71" t="s">
        <v>342</v>
      </c>
      <c r="D15" s="71" t="s">
        <v>341</v>
      </c>
      <c r="E15" s="69" t="s">
        <v>381</v>
      </c>
      <c r="F15" s="20"/>
      <c r="G15" s="20"/>
      <c r="H15" s="20"/>
      <c r="I15" s="123"/>
      <c r="J15" s="45">
        <v>1</v>
      </c>
      <c r="K15" s="45">
        <v>2</v>
      </c>
      <c r="L15" s="45">
        <f t="shared" ref="L15" si="4">+K15*J15</f>
        <v>2</v>
      </c>
      <c r="M15" s="84" t="str">
        <f t="shared" ref="M15" si="5">+IF(H15="x",1,IF(G15="x",0,IF(F15="x",1,"")))</f>
        <v/>
      </c>
      <c r="N15" s="4" t="str">
        <f t="shared" ref="N15" si="6">IFERROR(+M15*K15,"")</f>
        <v/>
      </c>
      <c r="O15" s="81" t="b">
        <f t="shared" si="1"/>
        <v>0</v>
      </c>
    </row>
    <row r="16" spans="1:54" ht="199.95" customHeight="1" x14ac:dyDescent="0.3">
      <c r="A16" s="61" t="s">
        <v>22</v>
      </c>
      <c r="B16" s="61" t="s">
        <v>29</v>
      </c>
      <c r="C16" s="138" t="s">
        <v>343</v>
      </c>
      <c r="D16" s="136" t="s">
        <v>382</v>
      </c>
      <c r="E16" s="16" t="s">
        <v>344</v>
      </c>
      <c r="F16" s="20"/>
      <c r="G16" s="20"/>
      <c r="H16" s="20"/>
      <c r="I16" s="123"/>
      <c r="J16" s="45">
        <v>1</v>
      </c>
      <c r="K16" s="45">
        <v>1</v>
      </c>
      <c r="L16" s="45">
        <f t="shared" ref="L16" si="7">+K16*J16</f>
        <v>1</v>
      </c>
      <c r="M16" s="84" t="str">
        <f t="shared" ref="M16" si="8">+IF(H16="x",1,IF(G16="x",0,IF(F16="x",1,"")))</f>
        <v/>
      </c>
      <c r="N16" s="4" t="str">
        <f t="shared" ref="N16" si="9">IFERROR(+M16*K16,"")</f>
        <v/>
      </c>
      <c r="O16" s="81" t="b">
        <f t="shared" si="1"/>
        <v>0</v>
      </c>
    </row>
    <row r="17" spans="1:15" ht="199.95" customHeight="1" x14ac:dyDescent="0.3">
      <c r="A17" s="61" t="s">
        <v>23</v>
      </c>
      <c r="B17" s="61" t="s">
        <v>91</v>
      </c>
      <c r="C17" s="71" t="s">
        <v>360</v>
      </c>
      <c r="D17" s="73" t="s">
        <v>383</v>
      </c>
      <c r="E17" s="86" t="s">
        <v>384</v>
      </c>
      <c r="F17" s="20"/>
      <c r="G17" s="20"/>
      <c r="H17" s="20"/>
      <c r="I17" s="139"/>
      <c r="J17" s="45">
        <v>1</v>
      </c>
      <c r="K17" s="45">
        <v>3</v>
      </c>
      <c r="L17" s="45">
        <f t="shared" si="0"/>
        <v>3</v>
      </c>
      <c r="M17" s="84" t="str">
        <f t="shared" si="2"/>
        <v/>
      </c>
      <c r="N17" s="4" t="str">
        <f t="shared" si="3"/>
        <v/>
      </c>
      <c r="O17" s="81" t="b">
        <f t="shared" si="1"/>
        <v>0</v>
      </c>
    </row>
    <row r="18" spans="1:15" ht="199.95" customHeight="1" x14ac:dyDescent="0.3">
      <c r="A18" s="61" t="s">
        <v>24</v>
      </c>
      <c r="B18" s="61" t="s">
        <v>91</v>
      </c>
      <c r="C18" s="71" t="s">
        <v>385</v>
      </c>
      <c r="D18" s="73" t="s">
        <v>386</v>
      </c>
      <c r="E18" s="86" t="s">
        <v>452</v>
      </c>
      <c r="F18" s="20"/>
      <c r="G18" s="20"/>
      <c r="H18" s="20"/>
      <c r="I18" s="139"/>
      <c r="J18" s="45">
        <v>1</v>
      </c>
      <c r="K18" s="45">
        <v>3</v>
      </c>
      <c r="L18" s="45">
        <f t="shared" ref="L18" si="10">+K18*J18</f>
        <v>3</v>
      </c>
      <c r="M18" s="84" t="str">
        <f t="shared" ref="M18" si="11">+IF(H18="x",1,IF(G18="x",0,IF(F18="x",1,"")))</f>
        <v/>
      </c>
      <c r="N18" s="4" t="str">
        <f t="shared" ref="N18" si="12">IFERROR(+M18*K18,"")</f>
        <v/>
      </c>
      <c r="O18" s="81" t="b">
        <f t="shared" si="1"/>
        <v>0</v>
      </c>
    </row>
    <row r="19" spans="1:15" ht="199.95" customHeight="1" x14ac:dyDescent="0.3">
      <c r="A19" s="61" t="s">
        <v>181</v>
      </c>
      <c r="B19" s="61" t="s">
        <v>91</v>
      </c>
      <c r="C19" s="71" t="s">
        <v>361</v>
      </c>
      <c r="D19" s="71" t="s">
        <v>387</v>
      </c>
      <c r="E19" s="69" t="s">
        <v>388</v>
      </c>
      <c r="F19" s="20"/>
      <c r="G19" s="20"/>
      <c r="H19" s="20"/>
      <c r="I19" s="123"/>
      <c r="J19" s="45">
        <v>1</v>
      </c>
      <c r="K19" s="45">
        <v>3</v>
      </c>
      <c r="L19" s="45">
        <f t="shared" si="0"/>
        <v>3</v>
      </c>
      <c r="M19" s="84" t="str">
        <f t="shared" si="2"/>
        <v/>
      </c>
      <c r="N19" s="4" t="str">
        <f t="shared" si="3"/>
        <v/>
      </c>
      <c r="O19" s="81" t="b">
        <f t="shared" si="1"/>
        <v>0</v>
      </c>
    </row>
    <row r="20" spans="1:15" hidden="1" x14ac:dyDescent="0.3">
      <c r="A20" s="46"/>
      <c r="B20" s="46"/>
      <c r="C20" s="46"/>
      <c r="D20" s="46"/>
      <c r="E20" s="46"/>
      <c r="F20" s="85"/>
      <c r="I20" s="1" t="s">
        <v>101</v>
      </c>
      <c r="J20" s="1"/>
      <c r="K20" s="1"/>
      <c r="L20" s="1"/>
      <c r="M20" s="1">
        <f>SUMIF(O10:O19,"VERDADERO",J10:J19)</f>
        <v>0</v>
      </c>
      <c r="N20" s="1">
        <f>SUMIF(O10:O19,"VERDADERO",L10:L19)</f>
        <v>0</v>
      </c>
    </row>
    <row r="21" spans="1:15" hidden="1" x14ac:dyDescent="0.3">
      <c r="F21" s="85"/>
      <c r="I21" s="1" t="s">
        <v>98</v>
      </c>
      <c r="J21" s="1"/>
      <c r="K21" s="1"/>
      <c r="L21" s="1"/>
      <c r="M21" s="1"/>
      <c r="N21" s="1"/>
    </row>
    <row r="22" spans="1:15" hidden="1" x14ac:dyDescent="0.3">
      <c r="F22" s="85"/>
      <c r="I22" s="1" t="s">
        <v>99</v>
      </c>
      <c r="J22" s="1"/>
      <c r="K22" s="1"/>
      <c r="L22" s="1"/>
      <c r="M22" s="1">
        <f>SUMIF(O10:O19,"VERDADERO",M10:M19)</f>
        <v>0</v>
      </c>
      <c r="N22" s="1">
        <f>SUMIF(O10:O19,"VERDADERO",N10:N19)</f>
        <v>0</v>
      </c>
    </row>
    <row r="23" spans="1:15" hidden="1" x14ac:dyDescent="0.3">
      <c r="F23" s="85"/>
      <c r="I23" s="1" t="s">
        <v>100</v>
      </c>
      <c r="J23" s="1"/>
      <c r="K23" s="1"/>
      <c r="L23" s="1"/>
      <c r="M23" s="6" t="e">
        <f>M22/M20</f>
        <v>#DIV/0!</v>
      </c>
      <c r="N23" s="6" t="e">
        <f>N22/N20</f>
        <v>#DIV/0!</v>
      </c>
    </row>
    <row r="24" spans="1:15" hidden="1" x14ac:dyDescent="0.3">
      <c r="I24" s="42"/>
    </row>
    <row r="25" spans="1:15" hidden="1" x14ac:dyDescent="0.3">
      <c r="I25" s="42"/>
    </row>
    <row r="26" spans="1:15" x14ac:dyDescent="0.3">
      <c r="I26" s="42"/>
    </row>
    <row r="27" spans="1:15" x14ac:dyDescent="0.3">
      <c r="I27" s="42"/>
    </row>
    <row r="28" spans="1:15" x14ac:dyDescent="0.3">
      <c r="I28" s="42"/>
    </row>
    <row r="29" spans="1:15" x14ac:dyDescent="0.3">
      <c r="I29" s="42"/>
    </row>
    <row r="30" spans="1:15" x14ac:dyDescent="0.3">
      <c r="I30" s="42"/>
    </row>
    <row r="31" spans="1:15" x14ac:dyDescent="0.3">
      <c r="I31" s="42"/>
    </row>
    <row r="32" spans="1:15" x14ac:dyDescent="0.3">
      <c r="I32" s="42"/>
    </row>
    <row r="33" spans="9:9" x14ac:dyDescent="0.3">
      <c r="I33" s="42"/>
    </row>
    <row r="34" spans="9:9" x14ac:dyDescent="0.3">
      <c r="I34" s="42"/>
    </row>
    <row r="35" spans="9:9" x14ac:dyDescent="0.3">
      <c r="I35" s="42"/>
    </row>
    <row r="36" spans="9:9" x14ac:dyDescent="0.3">
      <c r="I36" s="42"/>
    </row>
    <row r="37" spans="9:9" x14ac:dyDescent="0.3">
      <c r="I37" s="42"/>
    </row>
    <row r="38" spans="9:9" x14ac:dyDescent="0.3">
      <c r="I38" s="42"/>
    </row>
    <row r="39" spans="9:9" x14ac:dyDescent="0.3">
      <c r="I39" s="42"/>
    </row>
    <row r="40" spans="9:9" x14ac:dyDescent="0.3">
      <c r="I40" s="42"/>
    </row>
    <row r="41" spans="9:9" x14ac:dyDescent="0.3">
      <c r="I41" s="42"/>
    </row>
    <row r="42" spans="9:9" x14ac:dyDescent="0.3">
      <c r="I42" s="42"/>
    </row>
    <row r="43" spans="9:9" x14ac:dyDescent="0.3">
      <c r="I43" s="42"/>
    </row>
    <row r="44" spans="9:9" x14ac:dyDescent="0.3">
      <c r="I44" s="42"/>
    </row>
    <row r="45" spans="9:9" x14ac:dyDescent="0.3">
      <c r="I45" s="42"/>
    </row>
    <row r="46" spans="9:9" x14ac:dyDescent="0.3">
      <c r="I46" s="42"/>
    </row>
    <row r="47" spans="9:9" x14ac:dyDescent="0.3">
      <c r="I47" s="42"/>
    </row>
    <row r="48" spans="9:9" x14ac:dyDescent="0.3">
      <c r="I48" s="42"/>
    </row>
    <row r="49" spans="9:9" x14ac:dyDescent="0.3">
      <c r="I49" s="42"/>
    </row>
    <row r="50" spans="9:9" x14ac:dyDescent="0.3">
      <c r="I50" s="42"/>
    </row>
    <row r="51" spans="9:9" x14ac:dyDescent="0.3">
      <c r="I51" s="42"/>
    </row>
    <row r="52" spans="9:9" x14ac:dyDescent="0.3">
      <c r="I52" s="42"/>
    </row>
    <row r="53" spans="9:9" x14ac:dyDescent="0.3">
      <c r="I53" s="42"/>
    </row>
    <row r="54" spans="9:9" x14ac:dyDescent="0.3">
      <c r="I54" s="42"/>
    </row>
    <row r="55" spans="9:9" x14ac:dyDescent="0.3">
      <c r="I55" s="42"/>
    </row>
    <row r="56" spans="9:9" x14ac:dyDescent="0.3">
      <c r="I56" s="42"/>
    </row>
    <row r="57" spans="9:9" x14ac:dyDescent="0.3">
      <c r="I57" s="42"/>
    </row>
    <row r="58" spans="9:9" x14ac:dyDescent="0.3">
      <c r="I58" s="42"/>
    </row>
    <row r="59" spans="9:9" x14ac:dyDescent="0.3">
      <c r="I59" s="42"/>
    </row>
    <row r="60" spans="9:9" x14ac:dyDescent="0.3">
      <c r="I60" s="42"/>
    </row>
    <row r="61" spans="9:9" x14ac:dyDescent="0.3">
      <c r="I61" s="42"/>
    </row>
    <row r="62" spans="9:9" x14ac:dyDescent="0.3">
      <c r="I62" s="42"/>
    </row>
    <row r="63" spans="9:9" x14ac:dyDescent="0.3">
      <c r="I63" s="42"/>
    </row>
    <row r="64" spans="9:9" x14ac:dyDescent="0.3">
      <c r="I64" s="42"/>
    </row>
    <row r="65" spans="9:9" x14ac:dyDescent="0.3">
      <c r="I65" s="42"/>
    </row>
    <row r="66" spans="9:9" x14ac:dyDescent="0.3">
      <c r="I66" s="42"/>
    </row>
    <row r="67" spans="9:9" x14ac:dyDescent="0.3">
      <c r="I67" s="42"/>
    </row>
    <row r="68" spans="9:9" x14ac:dyDescent="0.3">
      <c r="I68" s="42"/>
    </row>
    <row r="69" spans="9:9" x14ac:dyDescent="0.3">
      <c r="I69" s="42"/>
    </row>
    <row r="70" spans="9:9" x14ac:dyDescent="0.3">
      <c r="I70" s="42"/>
    </row>
    <row r="71" spans="9:9" x14ac:dyDescent="0.3">
      <c r="I71" s="42"/>
    </row>
    <row r="72" spans="9:9" x14ac:dyDescent="0.3">
      <c r="I72" s="42"/>
    </row>
    <row r="73" spans="9:9" x14ac:dyDescent="0.3">
      <c r="I73" s="42"/>
    </row>
    <row r="74" spans="9:9" x14ac:dyDescent="0.3">
      <c r="I74" s="42"/>
    </row>
    <row r="75" spans="9:9" x14ac:dyDescent="0.3">
      <c r="I75" s="42"/>
    </row>
    <row r="76" spans="9:9" x14ac:dyDescent="0.3">
      <c r="I76" s="42"/>
    </row>
    <row r="77" spans="9:9" x14ac:dyDescent="0.3">
      <c r="I77" s="42"/>
    </row>
    <row r="78" spans="9:9" x14ac:dyDescent="0.3">
      <c r="I78" s="42"/>
    </row>
    <row r="79" spans="9:9" x14ac:dyDescent="0.3">
      <c r="I79" s="42"/>
    </row>
    <row r="80" spans="9:9" x14ac:dyDescent="0.3">
      <c r="I80" s="42"/>
    </row>
    <row r="81" spans="9:9" x14ac:dyDescent="0.3">
      <c r="I81" s="42"/>
    </row>
    <row r="82" spans="9:9" x14ac:dyDescent="0.3">
      <c r="I82" s="42"/>
    </row>
    <row r="83" spans="9:9" x14ac:dyDescent="0.3">
      <c r="I83" s="42"/>
    </row>
    <row r="84" spans="9:9" x14ac:dyDescent="0.3">
      <c r="I84" s="42"/>
    </row>
    <row r="85" spans="9:9" x14ac:dyDescent="0.3">
      <c r="I85" s="42"/>
    </row>
    <row r="86" spans="9:9" x14ac:dyDescent="0.3">
      <c r="I86" s="42"/>
    </row>
    <row r="87" spans="9:9" x14ac:dyDescent="0.3">
      <c r="I87" s="42"/>
    </row>
    <row r="88" spans="9:9" x14ac:dyDescent="0.3">
      <c r="I88" s="42"/>
    </row>
    <row r="89" spans="9:9" x14ac:dyDescent="0.3">
      <c r="I89" s="42"/>
    </row>
    <row r="90" spans="9:9" x14ac:dyDescent="0.3">
      <c r="I90" s="42"/>
    </row>
    <row r="91" spans="9:9" x14ac:dyDescent="0.3">
      <c r="I91" s="42"/>
    </row>
    <row r="92" spans="9:9" x14ac:dyDescent="0.3">
      <c r="I92" s="42"/>
    </row>
    <row r="93" spans="9:9" x14ac:dyDescent="0.3">
      <c r="I93" s="42"/>
    </row>
    <row r="94" spans="9:9" x14ac:dyDescent="0.3">
      <c r="I94" s="42"/>
    </row>
    <row r="95" spans="9:9" x14ac:dyDescent="0.3">
      <c r="I95" s="42"/>
    </row>
    <row r="96" spans="9:9" x14ac:dyDescent="0.3">
      <c r="I96" s="42"/>
    </row>
    <row r="97" spans="9:9" x14ac:dyDescent="0.3">
      <c r="I97" s="42"/>
    </row>
    <row r="98" spans="9:9" x14ac:dyDescent="0.3">
      <c r="I98" s="42"/>
    </row>
    <row r="99" spans="9:9" x14ac:dyDescent="0.3">
      <c r="I99" s="42"/>
    </row>
    <row r="100" spans="9:9" x14ac:dyDescent="0.3">
      <c r="I100" s="42"/>
    </row>
    <row r="101" spans="9:9" x14ac:dyDescent="0.3">
      <c r="I101" s="42"/>
    </row>
    <row r="102" spans="9:9" x14ac:dyDescent="0.3">
      <c r="I102" s="42"/>
    </row>
    <row r="103" spans="9:9" x14ac:dyDescent="0.3">
      <c r="I103" s="42"/>
    </row>
    <row r="104" spans="9:9" x14ac:dyDescent="0.3">
      <c r="I104" s="42"/>
    </row>
    <row r="105" spans="9:9" x14ac:dyDescent="0.3">
      <c r="I105" s="42"/>
    </row>
    <row r="106" spans="9:9" x14ac:dyDescent="0.3">
      <c r="I106" s="42"/>
    </row>
    <row r="107" spans="9:9" x14ac:dyDescent="0.3">
      <c r="I107" s="42"/>
    </row>
    <row r="108" spans="9:9" x14ac:dyDescent="0.3">
      <c r="I108" s="42"/>
    </row>
    <row r="109" spans="9:9" x14ac:dyDescent="0.3">
      <c r="I109" s="42"/>
    </row>
    <row r="110" spans="9:9" x14ac:dyDescent="0.3">
      <c r="I110" s="42"/>
    </row>
    <row r="111" spans="9:9" x14ac:dyDescent="0.3">
      <c r="I111" s="42"/>
    </row>
    <row r="112" spans="9:9" x14ac:dyDescent="0.3">
      <c r="I112" s="42"/>
    </row>
    <row r="113" spans="9:9" x14ac:dyDescent="0.3">
      <c r="I113" s="42"/>
    </row>
    <row r="114" spans="9:9" x14ac:dyDescent="0.3">
      <c r="I114" s="42"/>
    </row>
    <row r="115" spans="9:9" x14ac:dyDescent="0.3">
      <c r="I115" s="42"/>
    </row>
    <row r="116" spans="9:9" x14ac:dyDescent="0.3">
      <c r="I116" s="42"/>
    </row>
    <row r="117" spans="9:9" x14ac:dyDescent="0.3">
      <c r="I117" s="42"/>
    </row>
    <row r="118" spans="9:9" x14ac:dyDescent="0.3">
      <c r="I118" s="42"/>
    </row>
    <row r="119" spans="9:9" x14ac:dyDescent="0.3">
      <c r="I119" s="42"/>
    </row>
    <row r="120" spans="9:9" x14ac:dyDescent="0.3">
      <c r="I120" s="42"/>
    </row>
    <row r="121" spans="9:9" x14ac:dyDescent="0.3">
      <c r="I121" s="42"/>
    </row>
    <row r="122" spans="9:9" x14ac:dyDescent="0.3">
      <c r="I122" s="42"/>
    </row>
    <row r="123" spans="9:9" x14ac:dyDescent="0.3">
      <c r="I123" s="42"/>
    </row>
    <row r="124" spans="9:9" x14ac:dyDescent="0.3">
      <c r="I124" s="42"/>
    </row>
    <row r="125" spans="9:9" x14ac:dyDescent="0.3">
      <c r="I125" s="42"/>
    </row>
    <row r="126" spans="9:9" x14ac:dyDescent="0.3">
      <c r="I126" s="42"/>
    </row>
    <row r="127" spans="9:9" x14ac:dyDescent="0.3">
      <c r="I127" s="42"/>
    </row>
    <row r="128" spans="9:9" x14ac:dyDescent="0.3">
      <c r="I128" s="42"/>
    </row>
    <row r="129" spans="9:9" x14ac:dyDescent="0.3">
      <c r="I129" s="42"/>
    </row>
    <row r="130" spans="9:9" x14ac:dyDescent="0.3">
      <c r="I130" s="42"/>
    </row>
    <row r="131" spans="9:9" x14ac:dyDescent="0.3">
      <c r="I131" s="42"/>
    </row>
    <row r="132" spans="9:9" x14ac:dyDescent="0.3">
      <c r="I132" s="42"/>
    </row>
    <row r="133" spans="9:9" x14ac:dyDescent="0.3">
      <c r="I133" s="42"/>
    </row>
    <row r="134" spans="9:9" x14ac:dyDescent="0.3">
      <c r="I134" s="42"/>
    </row>
    <row r="135" spans="9:9" x14ac:dyDescent="0.3">
      <c r="I135" s="42"/>
    </row>
    <row r="136" spans="9:9" x14ac:dyDescent="0.3">
      <c r="I136" s="42"/>
    </row>
    <row r="137" spans="9:9" x14ac:dyDescent="0.3">
      <c r="I137" s="42"/>
    </row>
    <row r="138" spans="9:9" x14ac:dyDescent="0.3">
      <c r="I138" s="42"/>
    </row>
    <row r="139" spans="9:9" x14ac:dyDescent="0.3">
      <c r="I139" s="42"/>
    </row>
    <row r="140" spans="9:9" x14ac:dyDescent="0.3">
      <c r="I140" s="42"/>
    </row>
    <row r="141" spans="9:9" x14ac:dyDescent="0.3">
      <c r="I141" s="42"/>
    </row>
    <row r="142" spans="9:9" x14ac:dyDescent="0.3">
      <c r="I142" s="42"/>
    </row>
    <row r="143" spans="9:9" x14ac:dyDescent="0.3">
      <c r="I143" s="42"/>
    </row>
    <row r="144" spans="9:9" x14ac:dyDescent="0.3">
      <c r="I144" s="42"/>
    </row>
    <row r="145" spans="9:9" x14ac:dyDescent="0.3">
      <c r="I145" s="42"/>
    </row>
    <row r="146" spans="9:9" x14ac:dyDescent="0.3">
      <c r="I146" s="42"/>
    </row>
    <row r="147" spans="9:9" x14ac:dyDescent="0.3">
      <c r="I147" s="42"/>
    </row>
    <row r="148" spans="9:9" x14ac:dyDescent="0.3">
      <c r="I148" s="42"/>
    </row>
    <row r="149" spans="9:9" x14ac:dyDescent="0.3">
      <c r="I149" s="42"/>
    </row>
    <row r="150" spans="9:9" x14ac:dyDescent="0.3">
      <c r="I150" s="42"/>
    </row>
    <row r="151" spans="9:9" x14ac:dyDescent="0.3">
      <c r="I151" s="42"/>
    </row>
    <row r="152" spans="9:9" x14ac:dyDescent="0.3">
      <c r="I152" s="42"/>
    </row>
    <row r="153" spans="9:9" x14ac:dyDescent="0.3">
      <c r="I153" s="42"/>
    </row>
    <row r="154" spans="9:9" x14ac:dyDescent="0.3">
      <c r="I154" s="42"/>
    </row>
    <row r="155" spans="9:9" x14ac:dyDescent="0.3">
      <c r="I155" s="42"/>
    </row>
    <row r="156" spans="9:9" x14ac:dyDescent="0.3">
      <c r="I156" s="42"/>
    </row>
    <row r="157" spans="9:9" x14ac:dyDescent="0.3">
      <c r="I157" s="42"/>
    </row>
    <row r="158" spans="9:9" x14ac:dyDescent="0.3">
      <c r="I158" s="42"/>
    </row>
    <row r="159" spans="9:9" x14ac:dyDescent="0.3">
      <c r="I159" s="42"/>
    </row>
    <row r="160" spans="9:9" x14ac:dyDescent="0.3">
      <c r="I160" s="42"/>
    </row>
    <row r="161" spans="9:9" x14ac:dyDescent="0.3">
      <c r="I161" s="42"/>
    </row>
    <row r="162" spans="9:9" x14ac:dyDescent="0.3">
      <c r="I162" s="42"/>
    </row>
    <row r="163" spans="9:9" x14ac:dyDescent="0.3">
      <c r="I163" s="42"/>
    </row>
    <row r="164" spans="9:9" x14ac:dyDescent="0.3">
      <c r="I164" s="42"/>
    </row>
    <row r="165" spans="9:9" x14ac:dyDescent="0.3">
      <c r="I165" s="42"/>
    </row>
    <row r="166" spans="9:9" x14ac:dyDescent="0.3">
      <c r="I166" s="42"/>
    </row>
    <row r="167" spans="9:9" x14ac:dyDescent="0.3">
      <c r="I167" s="42"/>
    </row>
    <row r="168" spans="9:9" x14ac:dyDescent="0.3">
      <c r="I168" s="42"/>
    </row>
    <row r="169" spans="9:9" x14ac:dyDescent="0.3">
      <c r="I169" s="42"/>
    </row>
    <row r="170" spans="9:9" x14ac:dyDescent="0.3">
      <c r="I170" s="42"/>
    </row>
    <row r="171" spans="9:9" x14ac:dyDescent="0.3">
      <c r="I171" s="42"/>
    </row>
    <row r="172" spans="9:9" x14ac:dyDescent="0.3">
      <c r="I172" s="42"/>
    </row>
    <row r="173" spans="9:9" x14ac:dyDescent="0.3">
      <c r="I173" s="42"/>
    </row>
    <row r="174" spans="9:9" x14ac:dyDescent="0.3">
      <c r="I174" s="42"/>
    </row>
    <row r="175" spans="9:9" x14ac:dyDescent="0.3">
      <c r="I175" s="42"/>
    </row>
    <row r="176" spans="9:9" x14ac:dyDescent="0.3">
      <c r="I176" s="42"/>
    </row>
    <row r="177" spans="9:9" x14ac:dyDescent="0.3">
      <c r="I177" s="42"/>
    </row>
    <row r="178" spans="9:9" x14ac:dyDescent="0.3">
      <c r="I178" s="42"/>
    </row>
    <row r="179" spans="9:9" x14ac:dyDescent="0.3">
      <c r="I179" s="42"/>
    </row>
    <row r="180" spans="9:9" x14ac:dyDescent="0.3">
      <c r="I180" s="42"/>
    </row>
    <row r="181" spans="9:9" x14ac:dyDescent="0.3">
      <c r="I181" s="42"/>
    </row>
    <row r="182" spans="9:9" x14ac:dyDescent="0.3">
      <c r="I182" s="42"/>
    </row>
    <row r="183" spans="9:9" x14ac:dyDescent="0.3">
      <c r="I183" s="42"/>
    </row>
    <row r="184" spans="9:9" x14ac:dyDescent="0.3">
      <c r="I184" s="42"/>
    </row>
    <row r="185" spans="9:9" x14ac:dyDescent="0.3">
      <c r="I185" s="42"/>
    </row>
    <row r="186" spans="9:9" x14ac:dyDescent="0.3">
      <c r="I186" s="42"/>
    </row>
    <row r="187" spans="9:9" x14ac:dyDescent="0.3">
      <c r="I187" s="42"/>
    </row>
    <row r="188" spans="9:9" x14ac:dyDescent="0.3">
      <c r="I188" s="42"/>
    </row>
    <row r="189" spans="9:9" x14ac:dyDescent="0.3">
      <c r="I189" s="42"/>
    </row>
    <row r="190" spans="9:9" x14ac:dyDescent="0.3">
      <c r="I190" s="42"/>
    </row>
    <row r="191" spans="9:9" x14ac:dyDescent="0.3">
      <c r="I191" s="42"/>
    </row>
    <row r="192" spans="9:9" x14ac:dyDescent="0.3">
      <c r="I192" s="42"/>
    </row>
    <row r="193" spans="9:9" x14ac:dyDescent="0.3">
      <c r="I193" s="42"/>
    </row>
    <row r="194" spans="9:9" x14ac:dyDescent="0.3">
      <c r="I194" s="42"/>
    </row>
    <row r="195" spans="9:9" x14ac:dyDescent="0.3">
      <c r="I195" s="42"/>
    </row>
    <row r="196" spans="9:9" x14ac:dyDescent="0.3">
      <c r="I196" s="42"/>
    </row>
    <row r="197" spans="9:9" x14ac:dyDescent="0.3">
      <c r="I197" s="42"/>
    </row>
    <row r="198" spans="9:9" x14ac:dyDescent="0.3">
      <c r="I198" s="42"/>
    </row>
    <row r="199" spans="9:9" x14ac:dyDescent="0.3">
      <c r="I199" s="42"/>
    </row>
    <row r="200" spans="9:9" x14ac:dyDescent="0.3">
      <c r="I200" s="42"/>
    </row>
    <row r="201" spans="9:9" x14ac:dyDescent="0.3">
      <c r="I201" s="42"/>
    </row>
    <row r="202" spans="9:9" x14ac:dyDescent="0.3">
      <c r="I202" s="42"/>
    </row>
    <row r="203" spans="9:9" x14ac:dyDescent="0.3">
      <c r="I203" s="42"/>
    </row>
    <row r="204" spans="9:9" x14ac:dyDescent="0.3">
      <c r="I204" s="42"/>
    </row>
    <row r="205" spans="9:9" x14ac:dyDescent="0.3">
      <c r="I205" s="42"/>
    </row>
    <row r="206" spans="9:9" x14ac:dyDescent="0.3">
      <c r="I206" s="42"/>
    </row>
    <row r="207" spans="9:9" x14ac:dyDescent="0.3">
      <c r="I207" s="42"/>
    </row>
    <row r="208" spans="9:9" x14ac:dyDescent="0.3">
      <c r="I208" s="42"/>
    </row>
    <row r="209" spans="9:9" x14ac:dyDescent="0.3">
      <c r="I209" s="42"/>
    </row>
    <row r="210" spans="9:9" x14ac:dyDescent="0.3">
      <c r="I210" s="42"/>
    </row>
    <row r="211" spans="9:9" x14ac:dyDescent="0.3">
      <c r="I211" s="42"/>
    </row>
    <row r="212" spans="9:9" x14ac:dyDescent="0.3">
      <c r="I212" s="42"/>
    </row>
    <row r="213" spans="9:9" x14ac:dyDescent="0.3">
      <c r="I213" s="42"/>
    </row>
    <row r="214" spans="9:9" x14ac:dyDescent="0.3">
      <c r="I214" s="42"/>
    </row>
    <row r="215" spans="9:9" x14ac:dyDescent="0.3">
      <c r="I215" s="42"/>
    </row>
    <row r="216" spans="9:9" x14ac:dyDescent="0.3">
      <c r="I216" s="42"/>
    </row>
    <row r="217" spans="9:9" x14ac:dyDescent="0.3">
      <c r="I217" s="42"/>
    </row>
    <row r="218" spans="9:9" x14ac:dyDescent="0.3">
      <c r="I218" s="42"/>
    </row>
    <row r="219" spans="9:9" x14ac:dyDescent="0.3">
      <c r="I219" s="42"/>
    </row>
    <row r="220" spans="9:9" x14ac:dyDescent="0.3">
      <c r="I220" s="42"/>
    </row>
    <row r="221" spans="9:9" x14ac:dyDescent="0.3">
      <c r="I221" s="42"/>
    </row>
    <row r="222" spans="9:9" x14ac:dyDescent="0.3">
      <c r="I222" s="42"/>
    </row>
    <row r="223" spans="9:9" x14ac:dyDescent="0.3">
      <c r="I223" s="42"/>
    </row>
    <row r="224" spans="9:9" x14ac:dyDescent="0.3">
      <c r="I224" s="42"/>
    </row>
    <row r="225" spans="9:9" x14ac:dyDescent="0.3">
      <c r="I225" s="42"/>
    </row>
    <row r="226" spans="9:9" x14ac:dyDescent="0.3">
      <c r="I226" s="42"/>
    </row>
    <row r="227" spans="9:9" x14ac:dyDescent="0.3">
      <c r="I227" s="42"/>
    </row>
    <row r="228" spans="9:9" x14ac:dyDescent="0.3">
      <c r="I228" s="42"/>
    </row>
    <row r="229" spans="9:9" x14ac:dyDescent="0.3">
      <c r="I229" s="42"/>
    </row>
    <row r="230" spans="9:9" x14ac:dyDescent="0.3">
      <c r="I230" s="42"/>
    </row>
    <row r="231" spans="9:9" x14ac:dyDescent="0.3">
      <c r="I231" s="42"/>
    </row>
    <row r="232" spans="9:9" x14ac:dyDescent="0.3">
      <c r="I232" s="42"/>
    </row>
    <row r="233" spans="9:9" x14ac:dyDescent="0.3">
      <c r="I233" s="42"/>
    </row>
    <row r="234" spans="9:9" x14ac:dyDescent="0.3">
      <c r="I234" s="42"/>
    </row>
    <row r="235" spans="9:9" x14ac:dyDescent="0.3">
      <c r="I235" s="42"/>
    </row>
    <row r="236" spans="9:9" x14ac:dyDescent="0.3">
      <c r="I236" s="42"/>
    </row>
    <row r="237" spans="9:9" x14ac:dyDescent="0.3">
      <c r="I237" s="42"/>
    </row>
    <row r="238" spans="9:9" x14ac:dyDescent="0.3">
      <c r="I238" s="42"/>
    </row>
    <row r="239" spans="9:9" x14ac:dyDescent="0.3">
      <c r="I239" s="42"/>
    </row>
    <row r="240" spans="9:9" x14ac:dyDescent="0.3">
      <c r="I240" s="42"/>
    </row>
    <row r="241" spans="9:9" x14ac:dyDescent="0.3">
      <c r="I241" s="42"/>
    </row>
    <row r="242" spans="9:9" x14ac:dyDescent="0.3">
      <c r="I242" s="42"/>
    </row>
    <row r="243" spans="9:9" x14ac:dyDescent="0.3">
      <c r="I243" s="42"/>
    </row>
    <row r="244" spans="9:9" x14ac:dyDescent="0.3">
      <c r="I244" s="42"/>
    </row>
    <row r="245" spans="9:9" x14ac:dyDescent="0.3">
      <c r="I245" s="42"/>
    </row>
    <row r="246" spans="9:9" x14ac:dyDescent="0.3">
      <c r="I246" s="42"/>
    </row>
    <row r="247" spans="9:9" x14ac:dyDescent="0.3">
      <c r="I247" s="42"/>
    </row>
    <row r="248" spans="9:9" x14ac:dyDescent="0.3">
      <c r="I248" s="42"/>
    </row>
    <row r="249" spans="9:9" x14ac:dyDescent="0.3">
      <c r="I249" s="42"/>
    </row>
    <row r="250" spans="9:9" x14ac:dyDescent="0.3">
      <c r="I250" s="42"/>
    </row>
    <row r="251" spans="9:9" x14ac:dyDescent="0.3">
      <c r="I251" s="42"/>
    </row>
    <row r="252" spans="9:9" x14ac:dyDescent="0.3">
      <c r="I252" s="42"/>
    </row>
    <row r="253" spans="9:9" x14ac:dyDescent="0.3">
      <c r="I253" s="42"/>
    </row>
    <row r="254" spans="9:9" x14ac:dyDescent="0.3">
      <c r="I254" s="42"/>
    </row>
    <row r="255" spans="9:9" x14ac:dyDescent="0.3">
      <c r="I255" s="42"/>
    </row>
    <row r="256" spans="9:9" x14ac:dyDescent="0.3">
      <c r="I256" s="42"/>
    </row>
    <row r="257" spans="9:9" x14ac:dyDescent="0.3">
      <c r="I257" s="42"/>
    </row>
    <row r="258" spans="9:9" x14ac:dyDescent="0.3">
      <c r="I258" s="42"/>
    </row>
    <row r="259" spans="9:9" x14ac:dyDescent="0.3">
      <c r="I259" s="42"/>
    </row>
    <row r="260" spans="9:9" x14ac:dyDescent="0.3">
      <c r="I260" s="42"/>
    </row>
    <row r="261" spans="9:9" x14ac:dyDescent="0.3">
      <c r="I261" s="42"/>
    </row>
    <row r="262" spans="9:9" x14ac:dyDescent="0.3">
      <c r="I262" s="42"/>
    </row>
    <row r="263" spans="9:9" x14ac:dyDescent="0.3">
      <c r="I263" s="42"/>
    </row>
    <row r="264" spans="9:9" x14ac:dyDescent="0.3">
      <c r="I264" s="42"/>
    </row>
    <row r="265" spans="9:9" x14ac:dyDescent="0.3">
      <c r="I265" s="42"/>
    </row>
    <row r="266" spans="9:9" x14ac:dyDescent="0.3">
      <c r="I266" s="42"/>
    </row>
    <row r="267" spans="9:9" x14ac:dyDescent="0.3">
      <c r="I267" s="42"/>
    </row>
    <row r="268" spans="9:9" x14ac:dyDescent="0.3">
      <c r="I268" s="42"/>
    </row>
    <row r="269" spans="9:9" x14ac:dyDescent="0.3">
      <c r="I269" s="42"/>
    </row>
    <row r="270" spans="9:9" x14ac:dyDescent="0.3">
      <c r="I270" s="42"/>
    </row>
    <row r="271" spans="9:9" x14ac:dyDescent="0.3">
      <c r="I271" s="42"/>
    </row>
    <row r="272" spans="9:9" x14ac:dyDescent="0.3">
      <c r="I272" s="42"/>
    </row>
    <row r="273" spans="9:9" x14ac:dyDescent="0.3">
      <c r="I273" s="42"/>
    </row>
    <row r="274" spans="9:9" x14ac:dyDescent="0.3">
      <c r="I274" s="42"/>
    </row>
    <row r="275" spans="9:9" x14ac:dyDescent="0.3">
      <c r="I275" s="42"/>
    </row>
    <row r="276" spans="9:9" x14ac:dyDescent="0.3">
      <c r="I276" s="42"/>
    </row>
    <row r="277" spans="9:9" x14ac:dyDescent="0.3">
      <c r="I277" s="42"/>
    </row>
    <row r="278" spans="9:9" x14ac:dyDescent="0.3">
      <c r="I278" s="42"/>
    </row>
    <row r="279" spans="9:9" x14ac:dyDescent="0.3">
      <c r="I279" s="42"/>
    </row>
    <row r="280" spans="9:9" x14ac:dyDescent="0.3">
      <c r="I280" s="42"/>
    </row>
    <row r="281" spans="9:9" x14ac:dyDescent="0.3">
      <c r="I281" s="42"/>
    </row>
    <row r="282" spans="9:9" x14ac:dyDescent="0.3">
      <c r="I282" s="42"/>
    </row>
    <row r="283" spans="9:9" x14ac:dyDescent="0.3">
      <c r="I283" s="42"/>
    </row>
    <row r="284" spans="9:9" x14ac:dyDescent="0.3">
      <c r="I284" s="42"/>
    </row>
    <row r="285" spans="9:9" x14ac:dyDescent="0.3">
      <c r="I285" s="42"/>
    </row>
    <row r="286" spans="9:9" x14ac:dyDescent="0.3">
      <c r="I286" s="42"/>
    </row>
    <row r="287" spans="9:9" x14ac:dyDescent="0.3">
      <c r="I287" s="42"/>
    </row>
    <row r="288" spans="9:9" x14ac:dyDescent="0.3">
      <c r="I288" s="42"/>
    </row>
    <row r="289" spans="9:9" x14ac:dyDescent="0.3">
      <c r="I289" s="42"/>
    </row>
    <row r="290" spans="9:9" x14ac:dyDescent="0.3">
      <c r="I290" s="42"/>
    </row>
    <row r="291" spans="9:9" x14ac:dyDescent="0.3">
      <c r="I291" s="42"/>
    </row>
    <row r="292" spans="9:9" x14ac:dyDescent="0.3">
      <c r="I292" s="42"/>
    </row>
    <row r="293" spans="9:9" x14ac:dyDescent="0.3">
      <c r="I293" s="42"/>
    </row>
    <row r="294" spans="9:9" x14ac:dyDescent="0.3">
      <c r="I294" s="42"/>
    </row>
    <row r="295" spans="9:9" x14ac:dyDescent="0.3">
      <c r="I295" s="42"/>
    </row>
    <row r="296" spans="9:9" x14ac:dyDescent="0.3">
      <c r="I296" s="42"/>
    </row>
    <row r="297" spans="9:9" x14ac:dyDescent="0.3">
      <c r="I297" s="42"/>
    </row>
    <row r="298" spans="9:9" x14ac:dyDescent="0.3">
      <c r="I298" s="42"/>
    </row>
    <row r="299" spans="9:9" x14ac:dyDescent="0.3">
      <c r="I299" s="42"/>
    </row>
    <row r="300" spans="9:9" x14ac:dyDescent="0.3">
      <c r="I300" s="42"/>
    </row>
    <row r="301" spans="9:9" x14ac:dyDescent="0.3">
      <c r="I301" s="42"/>
    </row>
    <row r="302" spans="9:9" x14ac:dyDescent="0.3">
      <c r="I302" s="42"/>
    </row>
    <row r="303" spans="9:9" x14ac:dyDescent="0.3">
      <c r="I303" s="42"/>
    </row>
    <row r="304" spans="9:9" x14ac:dyDescent="0.3">
      <c r="I304" s="42"/>
    </row>
    <row r="305" spans="9:9" x14ac:dyDescent="0.3">
      <c r="I305" s="42"/>
    </row>
    <row r="306" spans="9:9" x14ac:dyDescent="0.3">
      <c r="I306" s="42"/>
    </row>
    <row r="307" spans="9:9" x14ac:dyDescent="0.3">
      <c r="I307" s="42"/>
    </row>
    <row r="308" spans="9:9" x14ac:dyDescent="0.3">
      <c r="I308" s="42"/>
    </row>
    <row r="309" spans="9:9" x14ac:dyDescent="0.3">
      <c r="I309" s="42"/>
    </row>
    <row r="310" spans="9:9" x14ac:dyDescent="0.3">
      <c r="I310" s="42"/>
    </row>
    <row r="311" spans="9:9" x14ac:dyDescent="0.3">
      <c r="I311" s="42"/>
    </row>
    <row r="312" spans="9:9" x14ac:dyDescent="0.3">
      <c r="I312" s="42"/>
    </row>
    <row r="313" spans="9:9" x14ac:dyDescent="0.3">
      <c r="I313" s="42"/>
    </row>
    <row r="314" spans="9:9" x14ac:dyDescent="0.3">
      <c r="I314" s="42"/>
    </row>
    <row r="315" spans="9:9" x14ac:dyDescent="0.3">
      <c r="I315" s="42"/>
    </row>
    <row r="316" spans="9:9" x14ac:dyDescent="0.3">
      <c r="I316" s="42"/>
    </row>
    <row r="317" spans="9:9" x14ac:dyDescent="0.3">
      <c r="I317" s="42"/>
    </row>
    <row r="318" spans="9:9" x14ac:dyDescent="0.3">
      <c r="I318" s="42"/>
    </row>
    <row r="319" spans="9:9" x14ac:dyDescent="0.3">
      <c r="I319" s="42"/>
    </row>
    <row r="320" spans="9:9" x14ac:dyDescent="0.3">
      <c r="I320" s="42"/>
    </row>
    <row r="321" spans="9:9" x14ac:dyDescent="0.3">
      <c r="I321" s="42"/>
    </row>
    <row r="322" spans="9:9" x14ac:dyDescent="0.3">
      <c r="I322" s="42"/>
    </row>
    <row r="323" spans="9:9" x14ac:dyDescent="0.3">
      <c r="I323" s="42"/>
    </row>
    <row r="324" spans="9:9" x14ac:dyDescent="0.3">
      <c r="I324" s="42"/>
    </row>
    <row r="325" spans="9:9" x14ac:dyDescent="0.3">
      <c r="I325" s="42"/>
    </row>
    <row r="326" spans="9:9" x14ac:dyDescent="0.3">
      <c r="I326" s="42"/>
    </row>
    <row r="327" spans="9:9" x14ac:dyDescent="0.3">
      <c r="I327" s="42"/>
    </row>
    <row r="328" spans="9:9" x14ac:dyDescent="0.3">
      <c r="I328" s="42"/>
    </row>
    <row r="329" spans="9:9" x14ac:dyDescent="0.3">
      <c r="I329" s="42"/>
    </row>
    <row r="330" spans="9:9" x14ac:dyDescent="0.3">
      <c r="I330" s="42"/>
    </row>
    <row r="331" spans="9:9" x14ac:dyDescent="0.3">
      <c r="I331" s="42"/>
    </row>
    <row r="332" spans="9:9" x14ac:dyDescent="0.3">
      <c r="I332" s="42"/>
    </row>
    <row r="333" spans="9:9" x14ac:dyDescent="0.3">
      <c r="I333" s="42"/>
    </row>
    <row r="334" spans="9:9" x14ac:dyDescent="0.3">
      <c r="I334" s="42"/>
    </row>
    <row r="335" spans="9:9" x14ac:dyDescent="0.3">
      <c r="I335" s="42"/>
    </row>
    <row r="336" spans="9:9" x14ac:dyDescent="0.3">
      <c r="I336" s="42"/>
    </row>
    <row r="337" spans="9:9" x14ac:dyDescent="0.3">
      <c r="I337" s="42"/>
    </row>
    <row r="338" spans="9:9" x14ac:dyDescent="0.3">
      <c r="I338" s="42"/>
    </row>
    <row r="339" spans="9:9" x14ac:dyDescent="0.3">
      <c r="I339" s="42"/>
    </row>
    <row r="340" spans="9:9" x14ac:dyDescent="0.3">
      <c r="I340" s="42"/>
    </row>
    <row r="341" spans="9:9" x14ac:dyDescent="0.3">
      <c r="I341" s="42"/>
    </row>
    <row r="342" spans="9:9" x14ac:dyDescent="0.3">
      <c r="I342" s="42"/>
    </row>
    <row r="343" spans="9:9" x14ac:dyDescent="0.3">
      <c r="I343" s="42"/>
    </row>
    <row r="344" spans="9:9" x14ac:dyDescent="0.3">
      <c r="I344" s="42"/>
    </row>
    <row r="345" spans="9:9" x14ac:dyDescent="0.3">
      <c r="I345" s="42"/>
    </row>
    <row r="346" spans="9:9" x14ac:dyDescent="0.3">
      <c r="I346" s="42"/>
    </row>
    <row r="347" spans="9:9" x14ac:dyDescent="0.3">
      <c r="I347" s="42"/>
    </row>
    <row r="348" spans="9:9" x14ac:dyDescent="0.3">
      <c r="I348" s="42"/>
    </row>
    <row r="349" spans="9:9" x14ac:dyDescent="0.3">
      <c r="I349" s="42"/>
    </row>
    <row r="350" spans="9:9" x14ac:dyDescent="0.3">
      <c r="I350" s="42"/>
    </row>
    <row r="351" spans="9:9" x14ac:dyDescent="0.3">
      <c r="I351" s="42"/>
    </row>
    <row r="352" spans="9:9" x14ac:dyDescent="0.3">
      <c r="I352" s="42"/>
    </row>
    <row r="353" spans="9:9" x14ac:dyDescent="0.3">
      <c r="I353" s="42"/>
    </row>
    <row r="354" spans="9:9" x14ac:dyDescent="0.3">
      <c r="I354" s="42"/>
    </row>
    <row r="355" spans="9:9" x14ac:dyDescent="0.3">
      <c r="I355" s="42"/>
    </row>
    <row r="356" spans="9:9" x14ac:dyDescent="0.3">
      <c r="I356" s="42"/>
    </row>
    <row r="357" spans="9:9" x14ac:dyDescent="0.3">
      <c r="I357" s="42"/>
    </row>
    <row r="358" spans="9:9" x14ac:dyDescent="0.3">
      <c r="I358" s="42"/>
    </row>
    <row r="359" spans="9:9" x14ac:dyDescent="0.3">
      <c r="I359" s="42"/>
    </row>
    <row r="360" spans="9:9" x14ac:dyDescent="0.3">
      <c r="I360" s="42"/>
    </row>
    <row r="361" spans="9:9" x14ac:dyDescent="0.3">
      <c r="I361" s="42"/>
    </row>
    <row r="362" spans="9:9" x14ac:dyDescent="0.3">
      <c r="I362" s="42"/>
    </row>
    <row r="363" spans="9:9" x14ac:dyDescent="0.3">
      <c r="I363" s="42"/>
    </row>
    <row r="364" spans="9:9" x14ac:dyDescent="0.3">
      <c r="I364" s="42"/>
    </row>
    <row r="365" spans="9:9" x14ac:dyDescent="0.3">
      <c r="I365" s="42"/>
    </row>
    <row r="366" spans="9:9" x14ac:dyDescent="0.3">
      <c r="I366" s="42"/>
    </row>
    <row r="367" spans="9:9" x14ac:dyDescent="0.3">
      <c r="I367" s="42"/>
    </row>
    <row r="368" spans="9:9" x14ac:dyDescent="0.3">
      <c r="I368" s="42"/>
    </row>
    <row r="369" spans="9:9" x14ac:dyDescent="0.3">
      <c r="I369" s="42"/>
    </row>
    <row r="370" spans="9:9" x14ac:dyDescent="0.3">
      <c r="I370" s="42"/>
    </row>
    <row r="371" spans="9:9" x14ac:dyDescent="0.3">
      <c r="I371" s="42"/>
    </row>
    <row r="372" spans="9:9" x14ac:dyDescent="0.3">
      <c r="I372" s="42"/>
    </row>
    <row r="373" spans="9:9" x14ac:dyDescent="0.3">
      <c r="I373" s="42"/>
    </row>
    <row r="374" spans="9:9" x14ac:dyDescent="0.3">
      <c r="I374" s="42"/>
    </row>
    <row r="375" spans="9:9" x14ac:dyDescent="0.3">
      <c r="I375" s="42"/>
    </row>
    <row r="376" spans="9:9" x14ac:dyDescent="0.3">
      <c r="I376" s="42"/>
    </row>
    <row r="377" spans="9:9" x14ac:dyDescent="0.3">
      <c r="I377" s="42"/>
    </row>
    <row r="378" spans="9:9" x14ac:dyDescent="0.3">
      <c r="I378" s="42"/>
    </row>
    <row r="379" spans="9:9" x14ac:dyDescent="0.3">
      <c r="I379" s="42"/>
    </row>
    <row r="380" spans="9:9" x14ac:dyDescent="0.3">
      <c r="I380" s="42"/>
    </row>
    <row r="381" spans="9:9" x14ac:dyDescent="0.3">
      <c r="I381" s="42"/>
    </row>
    <row r="382" spans="9:9" x14ac:dyDescent="0.3">
      <c r="I382" s="42"/>
    </row>
    <row r="383" spans="9:9" x14ac:dyDescent="0.3">
      <c r="I383" s="42"/>
    </row>
    <row r="384" spans="9:9" x14ac:dyDescent="0.3">
      <c r="I384" s="42"/>
    </row>
    <row r="385" spans="9:9" x14ac:dyDescent="0.3">
      <c r="I385" s="42"/>
    </row>
    <row r="386" spans="9:9" x14ac:dyDescent="0.3">
      <c r="I386" s="42"/>
    </row>
    <row r="387" spans="9:9" x14ac:dyDescent="0.3">
      <c r="I387" s="42"/>
    </row>
    <row r="388" spans="9:9" x14ac:dyDescent="0.3">
      <c r="I388" s="42"/>
    </row>
    <row r="389" spans="9:9" x14ac:dyDescent="0.3">
      <c r="I389" s="42"/>
    </row>
    <row r="390" spans="9:9" x14ac:dyDescent="0.3">
      <c r="I390" s="42"/>
    </row>
    <row r="391" spans="9:9" x14ac:dyDescent="0.3">
      <c r="I391" s="42"/>
    </row>
    <row r="392" spans="9:9" x14ac:dyDescent="0.3">
      <c r="I392" s="42"/>
    </row>
    <row r="393" spans="9:9" x14ac:dyDescent="0.3">
      <c r="I393" s="42"/>
    </row>
    <row r="394" spans="9:9" x14ac:dyDescent="0.3">
      <c r="I394" s="42"/>
    </row>
    <row r="395" spans="9:9" x14ac:dyDescent="0.3">
      <c r="I395" s="42"/>
    </row>
    <row r="396" spans="9:9" x14ac:dyDescent="0.3">
      <c r="I396" s="42"/>
    </row>
    <row r="397" spans="9:9" x14ac:dyDescent="0.3">
      <c r="I397" s="42"/>
    </row>
    <row r="398" spans="9:9" x14ac:dyDescent="0.3">
      <c r="I398" s="42"/>
    </row>
    <row r="399" spans="9:9" x14ac:dyDescent="0.3">
      <c r="I399" s="42"/>
    </row>
    <row r="400" spans="9:9" x14ac:dyDescent="0.3">
      <c r="I400" s="42"/>
    </row>
    <row r="401" spans="9:9" x14ac:dyDescent="0.3">
      <c r="I401" s="42"/>
    </row>
    <row r="402" spans="9:9" x14ac:dyDescent="0.3">
      <c r="I402" s="42"/>
    </row>
    <row r="403" spans="9:9" x14ac:dyDescent="0.3">
      <c r="I403" s="42"/>
    </row>
    <row r="404" spans="9:9" x14ac:dyDescent="0.3">
      <c r="I404" s="42"/>
    </row>
    <row r="405" spans="9:9" x14ac:dyDescent="0.3">
      <c r="I405" s="42"/>
    </row>
    <row r="406" spans="9:9" x14ac:dyDescent="0.3">
      <c r="I406" s="42"/>
    </row>
    <row r="407" spans="9:9" x14ac:dyDescent="0.3">
      <c r="I407" s="42"/>
    </row>
    <row r="408" spans="9:9" x14ac:dyDescent="0.3">
      <c r="I408" s="42"/>
    </row>
    <row r="409" spans="9:9" x14ac:dyDescent="0.3">
      <c r="I409" s="42"/>
    </row>
    <row r="410" spans="9:9" x14ac:dyDescent="0.3">
      <c r="I410" s="42"/>
    </row>
    <row r="411" spans="9:9" x14ac:dyDescent="0.3">
      <c r="I411" s="42"/>
    </row>
    <row r="412" spans="9:9" x14ac:dyDescent="0.3">
      <c r="I412" s="42"/>
    </row>
    <row r="413" spans="9:9" x14ac:dyDescent="0.3">
      <c r="I413" s="42"/>
    </row>
    <row r="414" spans="9:9" x14ac:dyDescent="0.3">
      <c r="I414" s="42"/>
    </row>
    <row r="415" spans="9:9" x14ac:dyDescent="0.3">
      <c r="I415" s="42"/>
    </row>
    <row r="416" spans="9:9" x14ac:dyDescent="0.3">
      <c r="I416" s="42"/>
    </row>
    <row r="417" spans="9:9" x14ac:dyDescent="0.3">
      <c r="I417" s="42"/>
    </row>
    <row r="418" spans="9:9" x14ac:dyDescent="0.3">
      <c r="I418" s="42"/>
    </row>
    <row r="419" spans="9:9" x14ac:dyDescent="0.3">
      <c r="I419" s="42"/>
    </row>
    <row r="420" spans="9:9" x14ac:dyDescent="0.3">
      <c r="I420" s="42"/>
    </row>
    <row r="421" spans="9:9" x14ac:dyDescent="0.3">
      <c r="I421" s="42"/>
    </row>
    <row r="422" spans="9:9" x14ac:dyDescent="0.3">
      <c r="I422" s="42"/>
    </row>
    <row r="423" spans="9:9" x14ac:dyDescent="0.3">
      <c r="I423" s="42"/>
    </row>
    <row r="424" spans="9:9" x14ac:dyDescent="0.3">
      <c r="I424" s="42"/>
    </row>
    <row r="425" spans="9:9" x14ac:dyDescent="0.3">
      <c r="I425" s="42"/>
    </row>
    <row r="426" spans="9:9" x14ac:dyDescent="0.3">
      <c r="I426" s="42"/>
    </row>
    <row r="427" spans="9:9" x14ac:dyDescent="0.3">
      <c r="I427" s="42"/>
    </row>
    <row r="428" spans="9:9" x14ac:dyDescent="0.3">
      <c r="I428" s="42"/>
    </row>
    <row r="429" spans="9:9" x14ac:dyDescent="0.3">
      <c r="I429" s="42"/>
    </row>
    <row r="430" spans="9:9" x14ac:dyDescent="0.3">
      <c r="I430" s="42"/>
    </row>
    <row r="431" spans="9:9" x14ac:dyDescent="0.3">
      <c r="I431" s="42"/>
    </row>
    <row r="432" spans="9:9" x14ac:dyDescent="0.3">
      <c r="I432" s="42"/>
    </row>
    <row r="433" spans="9:9" x14ac:dyDescent="0.3">
      <c r="I433" s="42"/>
    </row>
    <row r="434" spans="9:9" x14ac:dyDescent="0.3">
      <c r="I434" s="42"/>
    </row>
    <row r="435" spans="9:9" x14ac:dyDescent="0.3">
      <c r="I435" s="42"/>
    </row>
    <row r="436" spans="9:9" x14ac:dyDescent="0.3">
      <c r="I436" s="42"/>
    </row>
    <row r="437" spans="9:9" x14ac:dyDescent="0.3">
      <c r="I437" s="42"/>
    </row>
    <row r="438" spans="9:9" x14ac:dyDescent="0.3">
      <c r="I438" s="42"/>
    </row>
    <row r="439" spans="9:9" x14ac:dyDescent="0.3">
      <c r="I439" s="42"/>
    </row>
    <row r="440" spans="9:9" x14ac:dyDescent="0.3">
      <c r="I440" s="42"/>
    </row>
    <row r="441" spans="9:9" x14ac:dyDescent="0.3">
      <c r="I441" s="42"/>
    </row>
    <row r="442" spans="9:9" x14ac:dyDescent="0.3">
      <c r="I442" s="42"/>
    </row>
    <row r="443" spans="9:9" x14ac:dyDescent="0.3">
      <c r="I443" s="42"/>
    </row>
    <row r="444" spans="9:9" x14ac:dyDescent="0.3">
      <c r="I444" s="42"/>
    </row>
    <row r="445" spans="9:9" x14ac:dyDescent="0.3">
      <c r="I445" s="42"/>
    </row>
    <row r="446" spans="9:9" x14ac:dyDescent="0.3">
      <c r="I446" s="42"/>
    </row>
    <row r="447" spans="9:9" x14ac:dyDescent="0.3">
      <c r="I447" s="42"/>
    </row>
    <row r="448" spans="9:9" x14ac:dyDescent="0.3">
      <c r="I448" s="42"/>
    </row>
    <row r="449" spans="9:9" x14ac:dyDescent="0.3">
      <c r="I449" s="42"/>
    </row>
    <row r="450" spans="9:9" x14ac:dyDescent="0.3">
      <c r="I450" s="42"/>
    </row>
    <row r="451" spans="9:9" x14ac:dyDescent="0.3">
      <c r="I451" s="42"/>
    </row>
    <row r="452" spans="9:9" x14ac:dyDescent="0.3">
      <c r="I452" s="42"/>
    </row>
    <row r="453" spans="9:9" x14ac:dyDescent="0.3">
      <c r="I453" s="42"/>
    </row>
    <row r="454" spans="9:9" x14ac:dyDescent="0.3">
      <c r="I454" s="42"/>
    </row>
    <row r="455" spans="9:9" x14ac:dyDescent="0.3">
      <c r="I455" s="42"/>
    </row>
    <row r="456" spans="9:9" x14ac:dyDescent="0.3">
      <c r="I456" s="42"/>
    </row>
    <row r="457" spans="9:9" x14ac:dyDescent="0.3">
      <c r="I457" s="42"/>
    </row>
    <row r="458" spans="9:9" x14ac:dyDescent="0.3">
      <c r="I458" s="42"/>
    </row>
    <row r="459" spans="9:9" x14ac:dyDescent="0.3">
      <c r="I459" s="42"/>
    </row>
    <row r="460" spans="9:9" x14ac:dyDescent="0.3">
      <c r="I460" s="42"/>
    </row>
    <row r="461" spans="9:9" x14ac:dyDescent="0.3">
      <c r="I461" s="42"/>
    </row>
    <row r="462" spans="9:9" x14ac:dyDescent="0.3">
      <c r="I462" s="42"/>
    </row>
    <row r="463" spans="9:9" x14ac:dyDescent="0.3">
      <c r="I463" s="42"/>
    </row>
    <row r="464" spans="9:9" x14ac:dyDescent="0.3">
      <c r="I464" s="42"/>
    </row>
    <row r="465" spans="9:9" x14ac:dyDescent="0.3">
      <c r="I465" s="42"/>
    </row>
    <row r="466" spans="9:9" x14ac:dyDescent="0.3">
      <c r="I466" s="42"/>
    </row>
    <row r="467" spans="9:9" x14ac:dyDescent="0.3">
      <c r="I467" s="42"/>
    </row>
    <row r="468" spans="9:9" x14ac:dyDescent="0.3">
      <c r="I468" s="42"/>
    </row>
    <row r="469" spans="9:9" x14ac:dyDescent="0.3">
      <c r="I469" s="42"/>
    </row>
    <row r="470" spans="9:9" x14ac:dyDescent="0.3">
      <c r="I470" s="42"/>
    </row>
    <row r="471" spans="9:9" x14ac:dyDescent="0.3">
      <c r="I471" s="42"/>
    </row>
    <row r="472" spans="9:9" x14ac:dyDescent="0.3">
      <c r="I472" s="42"/>
    </row>
    <row r="473" spans="9:9" x14ac:dyDescent="0.3">
      <c r="I473" s="42"/>
    </row>
    <row r="474" spans="9:9" x14ac:dyDescent="0.3">
      <c r="I474" s="42"/>
    </row>
    <row r="475" spans="9:9" x14ac:dyDescent="0.3">
      <c r="I475" s="42"/>
    </row>
    <row r="476" spans="9:9" x14ac:dyDescent="0.3">
      <c r="I476" s="42"/>
    </row>
    <row r="477" spans="9:9" x14ac:dyDescent="0.3">
      <c r="I477" s="42"/>
    </row>
    <row r="478" spans="9:9" x14ac:dyDescent="0.3">
      <c r="I478" s="42"/>
    </row>
    <row r="479" spans="9:9" x14ac:dyDescent="0.3">
      <c r="I479" s="42"/>
    </row>
    <row r="480" spans="9:9" x14ac:dyDescent="0.3">
      <c r="I480" s="42"/>
    </row>
    <row r="481" spans="9:9" x14ac:dyDescent="0.3">
      <c r="I481" s="42"/>
    </row>
    <row r="482" spans="9:9" x14ac:dyDescent="0.3">
      <c r="I482" s="42"/>
    </row>
    <row r="483" spans="9:9" x14ac:dyDescent="0.3">
      <c r="I483" s="42"/>
    </row>
    <row r="484" spans="9:9" x14ac:dyDescent="0.3">
      <c r="I484" s="42"/>
    </row>
    <row r="485" spans="9:9" x14ac:dyDescent="0.3">
      <c r="I485" s="42"/>
    </row>
    <row r="486" spans="9:9" x14ac:dyDescent="0.3">
      <c r="I486" s="42"/>
    </row>
    <row r="487" spans="9:9" x14ac:dyDescent="0.3">
      <c r="I487" s="42"/>
    </row>
    <row r="488" spans="9:9" x14ac:dyDescent="0.3">
      <c r="I488" s="42"/>
    </row>
    <row r="489" spans="9:9" x14ac:dyDescent="0.3">
      <c r="I489" s="42"/>
    </row>
    <row r="490" spans="9:9" x14ac:dyDescent="0.3">
      <c r="I490" s="42"/>
    </row>
    <row r="491" spans="9:9" x14ac:dyDescent="0.3">
      <c r="I491" s="42"/>
    </row>
    <row r="492" spans="9:9" x14ac:dyDescent="0.3">
      <c r="I492" s="42"/>
    </row>
    <row r="493" spans="9:9" x14ac:dyDescent="0.3">
      <c r="I493" s="42"/>
    </row>
    <row r="494" spans="9:9" x14ac:dyDescent="0.3">
      <c r="I494" s="42"/>
    </row>
    <row r="495" spans="9:9" x14ac:dyDescent="0.3">
      <c r="I495" s="42"/>
    </row>
    <row r="496" spans="9:9" x14ac:dyDescent="0.3">
      <c r="I496" s="42"/>
    </row>
    <row r="497" spans="9:9" x14ac:dyDescent="0.3">
      <c r="I497" s="42"/>
    </row>
    <row r="498" spans="9:9" x14ac:dyDescent="0.3">
      <c r="I498" s="42"/>
    </row>
    <row r="499" spans="9:9" x14ac:dyDescent="0.3">
      <c r="I499" s="42"/>
    </row>
    <row r="500" spans="9:9" x14ac:dyDescent="0.3">
      <c r="I500" s="42"/>
    </row>
    <row r="501" spans="9:9" x14ac:dyDescent="0.3">
      <c r="I501" s="42"/>
    </row>
    <row r="502" spans="9:9" x14ac:dyDescent="0.3">
      <c r="I502" s="42"/>
    </row>
    <row r="503" spans="9:9" x14ac:dyDescent="0.3">
      <c r="I503" s="42"/>
    </row>
    <row r="504" spans="9:9" x14ac:dyDescent="0.3">
      <c r="I504" s="42"/>
    </row>
    <row r="505" spans="9:9" x14ac:dyDescent="0.3">
      <c r="I505" s="42"/>
    </row>
    <row r="506" spans="9:9" x14ac:dyDescent="0.3">
      <c r="I506" s="42"/>
    </row>
    <row r="507" spans="9:9" x14ac:dyDescent="0.3">
      <c r="I507" s="42"/>
    </row>
    <row r="508" spans="9:9" x14ac:dyDescent="0.3">
      <c r="I508" s="42"/>
    </row>
    <row r="509" spans="9:9" x14ac:dyDescent="0.3">
      <c r="I509" s="42"/>
    </row>
    <row r="510" spans="9:9" x14ac:dyDescent="0.3">
      <c r="I510" s="42"/>
    </row>
    <row r="511" spans="9:9" x14ac:dyDescent="0.3">
      <c r="I511" s="42"/>
    </row>
    <row r="512" spans="9:9" x14ac:dyDescent="0.3">
      <c r="I512" s="42"/>
    </row>
    <row r="513" spans="9:9" x14ac:dyDescent="0.3">
      <c r="I513" s="42"/>
    </row>
    <row r="514" spans="9:9" x14ac:dyDescent="0.3">
      <c r="I514" s="42"/>
    </row>
    <row r="515" spans="9:9" x14ac:dyDescent="0.3">
      <c r="I515" s="42"/>
    </row>
    <row r="516" spans="9:9" x14ac:dyDescent="0.3">
      <c r="I516" s="42"/>
    </row>
    <row r="517" spans="9:9" x14ac:dyDescent="0.3">
      <c r="I517" s="42"/>
    </row>
    <row r="518" spans="9:9" x14ac:dyDescent="0.3">
      <c r="I518" s="42"/>
    </row>
    <row r="519" spans="9:9" x14ac:dyDescent="0.3">
      <c r="I519" s="42"/>
    </row>
    <row r="520" spans="9:9" x14ac:dyDescent="0.3">
      <c r="I520" s="42"/>
    </row>
    <row r="521" spans="9:9" x14ac:dyDescent="0.3">
      <c r="I521" s="42"/>
    </row>
    <row r="522" spans="9:9" x14ac:dyDescent="0.3">
      <c r="I522" s="42"/>
    </row>
    <row r="523" spans="9:9" x14ac:dyDescent="0.3">
      <c r="I523" s="42"/>
    </row>
    <row r="524" spans="9:9" x14ac:dyDescent="0.3">
      <c r="I524" s="42"/>
    </row>
    <row r="525" spans="9:9" x14ac:dyDescent="0.3">
      <c r="I525" s="42"/>
    </row>
    <row r="526" spans="9:9" x14ac:dyDescent="0.3">
      <c r="I526" s="42"/>
    </row>
    <row r="527" spans="9:9" x14ac:dyDescent="0.3">
      <c r="I527" s="42"/>
    </row>
    <row r="528" spans="9:9" x14ac:dyDescent="0.3">
      <c r="I528" s="42"/>
    </row>
    <row r="529" spans="9:9" x14ac:dyDescent="0.3">
      <c r="I529" s="42"/>
    </row>
    <row r="530" spans="9:9" x14ac:dyDescent="0.3">
      <c r="I530" s="42"/>
    </row>
    <row r="531" spans="9:9" x14ac:dyDescent="0.3">
      <c r="I531" s="42"/>
    </row>
    <row r="532" spans="9:9" x14ac:dyDescent="0.3">
      <c r="I532" s="42"/>
    </row>
    <row r="533" spans="9:9" x14ac:dyDescent="0.3">
      <c r="I533" s="42"/>
    </row>
    <row r="534" spans="9:9" x14ac:dyDescent="0.3">
      <c r="I534" s="42"/>
    </row>
    <row r="535" spans="9:9" x14ac:dyDescent="0.3">
      <c r="I535" s="42"/>
    </row>
    <row r="536" spans="9:9" x14ac:dyDescent="0.3">
      <c r="I536" s="42"/>
    </row>
    <row r="537" spans="9:9" x14ac:dyDescent="0.3">
      <c r="I537" s="42"/>
    </row>
    <row r="538" spans="9:9" x14ac:dyDescent="0.3">
      <c r="I538" s="42"/>
    </row>
    <row r="539" spans="9:9" x14ac:dyDescent="0.3">
      <c r="I539" s="42"/>
    </row>
    <row r="540" spans="9:9" x14ac:dyDescent="0.3">
      <c r="I540" s="42"/>
    </row>
    <row r="541" spans="9:9" x14ac:dyDescent="0.3">
      <c r="I541" s="42"/>
    </row>
    <row r="542" spans="9:9" x14ac:dyDescent="0.3">
      <c r="I542" s="42"/>
    </row>
    <row r="543" spans="9:9" x14ac:dyDescent="0.3">
      <c r="I543" s="42"/>
    </row>
    <row r="544" spans="9:9" x14ac:dyDescent="0.3">
      <c r="I544" s="42"/>
    </row>
    <row r="545" spans="9:9" x14ac:dyDescent="0.3">
      <c r="I545" s="42"/>
    </row>
    <row r="546" spans="9:9" x14ac:dyDescent="0.3">
      <c r="I546" s="42"/>
    </row>
    <row r="547" spans="9:9" x14ac:dyDescent="0.3">
      <c r="I547" s="42"/>
    </row>
    <row r="548" spans="9:9" x14ac:dyDescent="0.3">
      <c r="I548" s="42"/>
    </row>
    <row r="549" spans="9:9" x14ac:dyDescent="0.3">
      <c r="I549" s="42"/>
    </row>
    <row r="550" spans="9:9" x14ac:dyDescent="0.3">
      <c r="I550" s="42"/>
    </row>
    <row r="551" spans="9:9" x14ac:dyDescent="0.3">
      <c r="I551" s="42"/>
    </row>
    <row r="552" spans="9:9" x14ac:dyDescent="0.3">
      <c r="I552" s="42"/>
    </row>
    <row r="553" spans="9:9" x14ac:dyDescent="0.3">
      <c r="I553" s="42"/>
    </row>
    <row r="554" spans="9:9" x14ac:dyDescent="0.3">
      <c r="I554" s="42"/>
    </row>
    <row r="555" spans="9:9" x14ac:dyDescent="0.3">
      <c r="I555" s="42"/>
    </row>
    <row r="556" spans="9:9" x14ac:dyDescent="0.3">
      <c r="I556" s="42"/>
    </row>
    <row r="557" spans="9:9" x14ac:dyDescent="0.3">
      <c r="I557" s="42"/>
    </row>
    <row r="558" spans="9:9" x14ac:dyDescent="0.3">
      <c r="I558" s="42"/>
    </row>
    <row r="559" spans="9:9" x14ac:dyDescent="0.3">
      <c r="I559" s="42"/>
    </row>
    <row r="560" spans="9:9" x14ac:dyDescent="0.3">
      <c r="I560" s="42"/>
    </row>
    <row r="561" spans="9:9" x14ac:dyDescent="0.3">
      <c r="I561" s="42"/>
    </row>
    <row r="562" spans="9:9" x14ac:dyDescent="0.3">
      <c r="I562" s="42"/>
    </row>
    <row r="563" spans="9:9" x14ac:dyDescent="0.3">
      <c r="I563" s="42"/>
    </row>
    <row r="564" spans="9:9" x14ac:dyDescent="0.3">
      <c r="I564" s="42"/>
    </row>
    <row r="565" spans="9:9" x14ac:dyDescent="0.3">
      <c r="I565" s="42"/>
    </row>
    <row r="566" spans="9:9" x14ac:dyDescent="0.3">
      <c r="I566" s="42"/>
    </row>
    <row r="567" spans="9:9" x14ac:dyDescent="0.3">
      <c r="I567" s="42"/>
    </row>
    <row r="568" spans="9:9" x14ac:dyDescent="0.3">
      <c r="I568" s="42"/>
    </row>
    <row r="569" spans="9:9" x14ac:dyDescent="0.3">
      <c r="I569" s="42"/>
    </row>
    <row r="570" spans="9:9" x14ac:dyDescent="0.3">
      <c r="I570" s="42"/>
    </row>
    <row r="571" spans="9:9" x14ac:dyDescent="0.3">
      <c r="I571" s="42"/>
    </row>
    <row r="572" spans="9:9" x14ac:dyDescent="0.3">
      <c r="I572" s="42"/>
    </row>
    <row r="573" spans="9:9" x14ac:dyDescent="0.3">
      <c r="I573" s="42"/>
    </row>
    <row r="574" spans="9:9" x14ac:dyDescent="0.3">
      <c r="I574" s="42"/>
    </row>
    <row r="575" spans="9:9" x14ac:dyDescent="0.3">
      <c r="I575" s="42"/>
    </row>
    <row r="576" spans="9:9" x14ac:dyDescent="0.3">
      <c r="I576" s="42"/>
    </row>
    <row r="577" spans="9:9" x14ac:dyDescent="0.3">
      <c r="I577" s="42"/>
    </row>
    <row r="578" spans="9:9" x14ac:dyDescent="0.3">
      <c r="I578" s="42"/>
    </row>
    <row r="579" spans="9:9" x14ac:dyDescent="0.3">
      <c r="I579" s="42"/>
    </row>
    <row r="580" spans="9:9" x14ac:dyDescent="0.3">
      <c r="I580" s="42"/>
    </row>
    <row r="581" spans="9:9" x14ac:dyDescent="0.3">
      <c r="I581" s="42"/>
    </row>
    <row r="582" spans="9:9" x14ac:dyDescent="0.3">
      <c r="I582" s="42"/>
    </row>
    <row r="583" spans="9:9" x14ac:dyDescent="0.3">
      <c r="I583" s="42"/>
    </row>
    <row r="584" spans="9:9" x14ac:dyDescent="0.3">
      <c r="I584" s="42"/>
    </row>
    <row r="585" spans="9:9" x14ac:dyDescent="0.3">
      <c r="I585" s="42"/>
    </row>
    <row r="586" spans="9:9" x14ac:dyDescent="0.3">
      <c r="I586" s="42"/>
    </row>
    <row r="587" spans="9:9" x14ac:dyDescent="0.3">
      <c r="I587" s="42"/>
    </row>
    <row r="588" spans="9:9" x14ac:dyDescent="0.3">
      <c r="I588" s="42"/>
    </row>
    <row r="589" spans="9:9" x14ac:dyDescent="0.3">
      <c r="I589" s="42"/>
    </row>
    <row r="590" spans="9:9" x14ac:dyDescent="0.3">
      <c r="I590" s="42"/>
    </row>
    <row r="591" spans="9:9" x14ac:dyDescent="0.3">
      <c r="I591" s="42"/>
    </row>
    <row r="592" spans="9:9" x14ac:dyDescent="0.3">
      <c r="I592" s="42"/>
    </row>
    <row r="593" spans="9:9" x14ac:dyDescent="0.3">
      <c r="I593" s="42"/>
    </row>
    <row r="594" spans="9:9" x14ac:dyDescent="0.3">
      <c r="I594" s="42"/>
    </row>
    <row r="595" spans="9:9" x14ac:dyDescent="0.3">
      <c r="I595" s="42"/>
    </row>
    <row r="596" spans="9:9" x14ac:dyDescent="0.3">
      <c r="I596" s="42"/>
    </row>
    <row r="597" spans="9:9" x14ac:dyDescent="0.3">
      <c r="I597" s="42"/>
    </row>
    <row r="598" spans="9:9" x14ac:dyDescent="0.3">
      <c r="I598" s="42"/>
    </row>
    <row r="599" spans="9:9" x14ac:dyDescent="0.3">
      <c r="I599" s="42"/>
    </row>
    <row r="600" spans="9:9" x14ac:dyDescent="0.3">
      <c r="I600" s="42"/>
    </row>
    <row r="601" spans="9:9" x14ac:dyDescent="0.3">
      <c r="I601" s="42"/>
    </row>
    <row r="602" spans="9:9" x14ac:dyDescent="0.3">
      <c r="I602" s="42"/>
    </row>
    <row r="603" spans="9:9" x14ac:dyDescent="0.3">
      <c r="I603" s="42"/>
    </row>
    <row r="604" spans="9:9" x14ac:dyDescent="0.3">
      <c r="I604" s="42"/>
    </row>
    <row r="605" spans="9:9" x14ac:dyDescent="0.3">
      <c r="I605" s="42"/>
    </row>
    <row r="606" spans="9:9" x14ac:dyDescent="0.3">
      <c r="I606" s="42"/>
    </row>
    <row r="607" spans="9:9" x14ac:dyDescent="0.3">
      <c r="I607" s="42"/>
    </row>
    <row r="608" spans="9:9" x14ac:dyDescent="0.3">
      <c r="I608" s="42"/>
    </row>
    <row r="609" spans="9:9" x14ac:dyDescent="0.3">
      <c r="I609" s="42"/>
    </row>
    <row r="610" spans="9:9" x14ac:dyDescent="0.3">
      <c r="I610" s="42"/>
    </row>
    <row r="611" spans="9:9" x14ac:dyDescent="0.3">
      <c r="I611" s="42"/>
    </row>
    <row r="612" spans="9:9" x14ac:dyDescent="0.3">
      <c r="I612" s="42"/>
    </row>
    <row r="613" spans="9:9" x14ac:dyDescent="0.3">
      <c r="I613" s="42"/>
    </row>
    <row r="614" spans="9:9" x14ac:dyDescent="0.3">
      <c r="I614" s="42"/>
    </row>
    <row r="615" spans="9:9" x14ac:dyDescent="0.3">
      <c r="I615" s="42"/>
    </row>
    <row r="616" spans="9:9" x14ac:dyDescent="0.3">
      <c r="I616" s="42"/>
    </row>
    <row r="617" spans="9:9" x14ac:dyDescent="0.3">
      <c r="I617" s="42"/>
    </row>
    <row r="618" spans="9:9" x14ac:dyDescent="0.3">
      <c r="I618" s="42"/>
    </row>
    <row r="619" spans="9:9" x14ac:dyDescent="0.3">
      <c r="I619" s="42"/>
    </row>
    <row r="620" spans="9:9" x14ac:dyDescent="0.3">
      <c r="I620" s="42"/>
    </row>
    <row r="621" spans="9:9" x14ac:dyDescent="0.3">
      <c r="I621" s="42"/>
    </row>
    <row r="622" spans="9:9" x14ac:dyDescent="0.3">
      <c r="I622" s="42"/>
    </row>
    <row r="623" spans="9:9" x14ac:dyDescent="0.3">
      <c r="I623" s="42"/>
    </row>
    <row r="624" spans="9:9" x14ac:dyDescent="0.3">
      <c r="I624" s="42"/>
    </row>
    <row r="625" spans="9:9" x14ac:dyDescent="0.3">
      <c r="I625" s="42"/>
    </row>
    <row r="626" spans="9:9" x14ac:dyDescent="0.3">
      <c r="I626" s="42"/>
    </row>
    <row r="627" spans="9:9" x14ac:dyDescent="0.3">
      <c r="I627" s="42"/>
    </row>
    <row r="628" spans="9:9" x14ac:dyDescent="0.3">
      <c r="I628" s="42"/>
    </row>
    <row r="629" spans="9:9" x14ac:dyDescent="0.3">
      <c r="I629" s="42"/>
    </row>
    <row r="630" spans="9:9" x14ac:dyDescent="0.3">
      <c r="I630" s="42"/>
    </row>
    <row r="631" spans="9:9" x14ac:dyDescent="0.3">
      <c r="I631" s="42"/>
    </row>
    <row r="632" spans="9:9" x14ac:dyDescent="0.3">
      <c r="I632" s="42"/>
    </row>
    <row r="633" spans="9:9" x14ac:dyDescent="0.3">
      <c r="I633" s="42"/>
    </row>
    <row r="634" spans="9:9" x14ac:dyDescent="0.3">
      <c r="I634" s="42"/>
    </row>
    <row r="635" spans="9:9" x14ac:dyDescent="0.3">
      <c r="I635" s="42"/>
    </row>
    <row r="636" spans="9:9" x14ac:dyDescent="0.3">
      <c r="I636" s="42"/>
    </row>
    <row r="637" spans="9:9" x14ac:dyDescent="0.3">
      <c r="I637" s="42"/>
    </row>
    <row r="638" spans="9:9" x14ac:dyDescent="0.3">
      <c r="I638" s="42"/>
    </row>
    <row r="639" spans="9:9" x14ac:dyDescent="0.3">
      <c r="I639" s="42"/>
    </row>
    <row r="640" spans="9:9" x14ac:dyDescent="0.3">
      <c r="I640" s="42"/>
    </row>
    <row r="641" spans="9:9" x14ac:dyDescent="0.3">
      <c r="I641" s="42"/>
    </row>
    <row r="642" spans="9:9" x14ac:dyDescent="0.3">
      <c r="I642" s="42"/>
    </row>
    <row r="643" spans="9:9" x14ac:dyDescent="0.3">
      <c r="I643" s="42"/>
    </row>
    <row r="644" spans="9:9" x14ac:dyDescent="0.3">
      <c r="I644" s="42"/>
    </row>
    <row r="645" spans="9:9" x14ac:dyDescent="0.3">
      <c r="I645" s="42"/>
    </row>
    <row r="646" spans="9:9" x14ac:dyDescent="0.3">
      <c r="I646" s="42"/>
    </row>
    <row r="647" spans="9:9" x14ac:dyDescent="0.3">
      <c r="I647" s="42"/>
    </row>
    <row r="648" spans="9:9" x14ac:dyDescent="0.3">
      <c r="I648" s="42"/>
    </row>
    <row r="649" spans="9:9" x14ac:dyDescent="0.3">
      <c r="I649" s="42"/>
    </row>
    <row r="650" spans="9:9" x14ac:dyDescent="0.3">
      <c r="I650" s="42"/>
    </row>
    <row r="651" spans="9:9" x14ac:dyDescent="0.3">
      <c r="I651" s="42"/>
    </row>
    <row r="652" spans="9:9" x14ac:dyDescent="0.3">
      <c r="I652" s="42"/>
    </row>
    <row r="653" spans="9:9" x14ac:dyDescent="0.3">
      <c r="I653" s="42"/>
    </row>
    <row r="654" spans="9:9" x14ac:dyDescent="0.3">
      <c r="I654" s="42"/>
    </row>
    <row r="655" spans="9:9" x14ac:dyDescent="0.3">
      <c r="I655" s="42"/>
    </row>
    <row r="656" spans="9:9" x14ac:dyDescent="0.3">
      <c r="I656" s="42"/>
    </row>
    <row r="657" spans="9:9" x14ac:dyDescent="0.3">
      <c r="I657" s="42"/>
    </row>
    <row r="658" spans="9:9" x14ac:dyDescent="0.3">
      <c r="I658" s="42"/>
    </row>
    <row r="659" spans="9:9" x14ac:dyDescent="0.3">
      <c r="I659" s="42"/>
    </row>
    <row r="660" spans="9:9" x14ac:dyDescent="0.3">
      <c r="I660" s="42"/>
    </row>
    <row r="661" spans="9:9" x14ac:dyDescent="0.3">
      <c r="I661" s="42"/>
    </row>
    <row r="662" spans="9:9" x14ac:dyDescent="0.3">
      <c r="I662" s="42"/>
    </row>
    <row r="663" spans="9:9" x14ac:dyDescent="0.3">
      <c r="I663" s="42"/>
    </row>
    <row r="664" spans="9:9" x14ac:dyDescent="0.3">
      <c r="I664" s="42"/>
    </row>
    <row r="665" spans="9:9" x14ac:dyDescent="0.3">
      <c r="I665" s="42"/>
    </row>
    <row r="666" spans="9:9" x14ac:dyDescent="0.3">
      <c r="I666" s="42"/>
    </row>
    <row r="667" spans="9:9" x14ac:dyDescent="0.3">
      <c r="I667" s="42"/>
    </row>
    <row r="668" spans="9:9" x14ac:dyDescent="0.3">
      <c r="I668" s="42"/>
    </row>
    <row r="669" spans="9:9" x14ac:dyDescent="0.3">
      <c r="I669" s="42"/>
    </row>
    <row r="670" spans="9:9" x14ac:dyDescent="0.3">
      <c r="I670" s="42"/>
    </row>
    <row r="671" spans="9:9" x14ac:dyDescent="0.3">
      <c r="I671" s="42"/>
    </row>
    <row r="672" spans="9:9" x14ac:dyDescent="0.3">
      <c r="I672" s="42"/>
    </row>
    <row r="673" spans="9:9" x14ac:dyDescent="0.3">
      <c r="I673" s="42"/>
    </row>
    <row r="674" spans="9:9" x14ac:dyDescent="0.3">
      <c r="I674" s="42"/>
    </row>
    <row r="675" spans="9:9" x14ac:dyDescent="0.3">
      <c r="I675" s="42"/>
    </row>
    <row r="676" spans="9:9" x14ac:dyDescent="0.3">
      <c r="I676" s="42"/>
    </row>
    <row r="677" spans="9:9" x14ac:dyDescent="0.3">
      <c r="I677" s="42"/>
    </row>
    <row r="678" spans="9:9" x14ac:dyDescent="0.3">
      <c r="I678" s="42"/>
    </row>
    <row r="679" spans="9:9" x14ac:dyDescent="0.3">
      <c r="I679" s="42"/>
    </row>
    <row r="680" spans="9:9" x14ac:dyDescent="0.3">
      <c r="I680" s="42"/>
    </row>
    <row r="681" spans="9:9" x14ac:dyDescent="0.3">
      <c r="I681" s="42"/>
    </row>
    <row r="682" spans="9:9" x14ac:dyDescent="0.3">
      <c r="I682" s="42"/>
    </row>
    <row r="683" spans="9:9" x14ac:dyDescent="0.3">
      <c r="I683" s="42"/>
    </row>
    <row r="684" spans="9:9" x14ac:dyDescent="0.3">
      <c r="I684" s="42"/>
    </row>
    <row r="685" spans="9:9" x14ac:dyDescent="0.3">
      <c r="I685" s="42"/>
    </row>
    <row r="686" spans="9:9" x14ac:dyDescent="0.3">
      <c r="I686" s="42"/>
    </row>
    <row r="687" spans="9:9" x14ac:dyDescent="0.3">
      <c r="I687" s="42"/>
    </row>
    <row r="688" spans="9:9" x14ac:dyDescent="0.3">
      <c r="I688" s="42"/>
    </row>
    <row r="689" spans="9:9" x14ac:dyDescent="0.3">
      <c r="I689" s="42"/>
    </row>
    <row r="690" spans="9:9" x14ac:dyDescent="0.3">
      <c r="I690" s="42"/>
    </row>
    <row r="691" spans="9:9" x14ac:dyDescent="0.3">
      <c r="I691" s="42"/>
    </row>
    <row r="692" spans="9:9" x14ac:dyDescent="0.3">
      <c r="I692" s="42"/>
    </row>
    <row r="693" spans="9:9" x14ac:dyDescent="0.3">
      <c r="I693" s="42"/>
    </row>
    <row r="694" spans="9:9" x14ac:dyDescent="0.3">
      <c r="I694" s="42"/>
    </row>
    <row r="695" spans="9:9" x14ac:dyDescent="0.3">
      <c r="I695" s="42"/>
    </row>
    <row r="696" spans="9:9" x14ac:dyDescent="0.3">
      <c r="I696" s="42"/>
    </row>
    <row r="697" spans="9:9" x14ac:dyDescent="0.3">
      <c r="I697" s="42"/>
    </row>
    <row r="698" spans="9:9" x14ac:dyDescent="0.3">
      <c r="I698" s="42"/>
    </row>
    <row r="699" spans="9:9" x14ac:dyDescent="0.3">
      <c r="I699" s="42"/>
    </row>
    <row r="700" spans="9:9" x14ac:dyDescent="0.3">
      <c r="I700" s="42"/>
    </row>
    <row r="701" spans="9:9" x14ac:dyDescent="0.3">
      <c r="I701" s="42"/>
    </row>
    <row r="702" spans="9:9" x14ac:dyDescent="0.3">
      <c r="I702" s="42"/>
    </row>
    <row r="703" spans="9:9" x14ac:dyDescent="0.3">
      <c r="I703" s="42"/>
    </row>
    <row r="704" spans="9:9" x14ac:dyDescent="0.3">
      <c r="I704" s="42"/>
    </row>
    <row r="705" spans="9:9" x14ac:dyDescent="0.3">
      <c r="I705" s="42"/>
    </row>
    <row r="706" spans="9:9" x14ac:dyDescent="0.3">
      <c r="I706" s="42"/>
    </row>
    <row r="707" spans="9:9" x14ac:dyDescent="0.3">
      <c r="I707" s="42"/>
    </row>
    <row r="708" spans="9:9" x14ac:dyDescent="0.3">
      <c r="I708" s="42"/>
    </row>
    <row r="709" spans="9:9" x14ac:dyDescent="0.3">
      <c r="I709" s="42"/>
    </row>
    <row r="710" spans="9:9" x14ac:dyDescent="0.3">
      <c r="I710" s="42"/>
    </row>
    <row r="711" spans="9:9" x14ac:dyDescent="0.3">
      <c r="I711" s="42"/>
    </row>
    <row r="712" spans="9:9" x14ac:dyDescent="0.3">
      <c r="I712" s="42"/>
    </row>
    <row r="713" spans="9:9" x14ac:dyDescent="0.3">
      <c r="I713" s="42"/>
    </row>
    <row r="714" spans="9:9" x14ac:dyDescent="0.3">
      <c r="I714" s="42"/>
    </row>
    <row r="715" spans="9:9" x14ac:dyDescent="0.3">
      <c r="I715" s="42"/>
    </row>
    <row r="716" spans="9:9" x14ac:dyDescent="0.3">
      <c r="I716" s="42"/>
    </row>
    <row r="717" spans="9:9" x14ac:dyDescent="0.3">
      <c r="I717" s="42"/>
    </row>
    <row r="718" spans="9:9" x14ac:dyDescent="0.3">
      <c r="I718" s="42"/>
    </row>
    <row r="719" spans="9:9" x14ac:dyDescent="0.3">
      <c r="I719" s="42"/>
    </row>
    <row r="720" spans="9:9" x14ac:dyDescent="0.3">
      <c r="I720" s="42"/>
    </row>
    <row r="721" spans="9:9" x14ac:dyDescent="0.3">
      <c r="I721" s="42"/>
    </row>
    <row r="722" spans="9:9" x14ac:dyDescent="0.3">
      <c r="I722" s="42"/>
    </row>
    <row r="723" spans="9:9" x14ac:dyDescent="0.3">
      <c r="I723" s="42"/>
    </row>
    <row r="724" spans="9:9" x14ac:dyDescent="0.3">
      <c r="I724" s="42"/>
    </row>
    <row r="725" spans="9:9" x14ac:dyDescent="0.3">
      <c r="I725" s="42"/>
    </row>
    <row r="726" spans="9:9" x14ac:dyDescent="0.3">
      <c r="I726" s="42"/>
    </row>
    <row r="727" spans="9:9" x14ac:dyDescent="0.3">
      <c r="I727" s="42"/>
    </row>
    <row r="728" spans="9:9" x14ac:dyDescent="0.3">
      <c r="I728" s="42"/>
    </row>
    <row r="729" spans="9:9" x14ac:dyDescent="0.3">
      <c r="I729" s="42"/>
    </row>
    <row r="730" spans="9:9" x14ac:dyDescent="0.3">
      <c r="I730" s="42"/>
    </row>
    <row r="731" spans="9:9" x14ac:dyDescent="0.3">
      <c r="I731" s="42"/>
    </row>
    <row r="732" spans="9:9" x14ac:dyDescent="0.3">
      <c r="I732" s="42"/>
    </row>
    <row r="733" spans="9:9" x14ac:dyDescent="0.3">
      <c r="I733" s="42"/>
    </row>
    <row r="734" spans="9:9" x14ac:dyDescent="0.3">
      <c r="I734" s="42"/>
    </row>
    <row r="735" spans="9:9" x14ac:dyDescent="0.3">
      <c r="I735" s="42"/>
    </row>
    <row r="736" spans="9:9" x14ac:dyDescent="0.3">
      <c r="I736" s="42"/>
    </row>
    <row r="737" spans="9:9" x14ac:dyDescent="0.3">
      <c r="I737" s="42"/>
    </row>
    <row r="738" spans="9:9" x14ac:dyDescent="0.3">
      <c r="I738" s="42"/>
    </row>
    <row r="739" spans="9:9" x14ac:dyDescent="0.3">
      <c r="I739" s="42"/>
    </row>
    <row r="740" spans="9:9" x14ac:dyDescent="0.3">
      <c r="I740" s="42"/>
    </row>
    <row r="741" spans="9:9" x14ac:dyDescent="0.3">
      <c r="I741" s="42"/>
    </row>
    <row r="742" spans="9:9" x14ac:dyDescent="0.3">
      <c r="I742" s="42"/>
    </row>
    <row r="743" spans="9:9" x14ac:dyDescent="0.3">
      <c r="I743" s="42"/>
    </row>
    <row r="744" spans="9:9" x14ac:dyDescent="0.3">
      <c r="I744" s="42"/>
    </row>
    <row r="745" spans="9:9" x14ac:dyDescent="0.3">
      <c r="I745" s="42"/>
    </row>
    <row r="746" spans="9:9" x14ac:dyDescent="0.3">
      <c r="I746" s="42"/>
    </row>
    <row r="747" spans="9:9" x14ac:dyDescent="0.3">
      <c r="I747" s="42"/>
    </row>
    <row r="748" spans="9:9" x14ac:dyDescent="0.3">
      <c r="I748" s="42"/>
    </row>
    <row r="749" spans="9:9" x14ac:dyDescent="0.3">
      <c r="I749" s="42"/>
    </row>
    <row r="750" spans="9:9" x14ac:dyDescent="0.3">
      <c r="I750" s="42"/>
    </row>
    <row r="751" spans="9:9" x14ac:dyDescent="0.3">
      <c r="I751" s="42"/>
    </row>
    <row r="752" spans="9:9" x14ac:dyDescent="0.3">
      <c r="I752" s="42"/>
    </row>
    <row r="753" spans="9:9" x14ac:dyDescent="0.3">
      <c r="I753" s="42"/>
    </row>
    <row r="754" spans="9:9" x14ac:dyDescent="0.3">
      <c r="I754" s="42"/>
    </row>
    <row r="755" spans="9:9" x14ac:dyDescent="0.3">
      <c r="I755" s="42"/>
    </row>
    <row r="756" spans="9:9" x14ac:dyDescent="0.3">
      <c r="I756" s="42"/>
    </row>
    <row r="757" spans="9:9" x14ac:dyDescent="0.3">
      <c r="I757" s="42"/>
    </row>
    <row r="758" spans="9:9" x14ac:dyDescent="0.3">
      <c r="I758" s="42"/>
    </row>
    <row r="759" spans="9:9" x14ac:dyDescent="0.3">
      <c r="I759" s="42"/>
    </row>
    <row r="760" spans="9:9" x14ac:dyDescent="0.3">
      <c r="I760" s="42"/>
    </row>
    <row r="761" spans="9:9" x14ac:dyDescent="0.3">
      <c r="I761" s="42"/>
    </row>
    <row r="762" spans="9:9" x14ac:dyDescent="0.3">
      <c r="I762" s="42"/>
    </row>
    <row r="763" spans="9:9" x14ac:dyDescent="0.3">
      <c r="I763" s="42"/>
    </row>
    <row r="764" spans="9:9" x14ac:dyDescent="0.3">
      <c r="I764" s="42"/>
    </row>
    <row r="765" spans="9:9" x14ac:dyDescent="0.3">
      <c r="I765" s="42"/>
    </row>
    <row r="766" spans="9:9" x14ac:dyDescent="0.3">
      <c r="I766" s="42"/>
    </row>
    <row r="767" spans="9:9" x14ac:dyDescent="0.3">
      <c r="I767" s="42"/>
    </row>
    <row r="768" spans="9:9" x14ac:dyDescent="0.3">
      <c r="I768" s="42"/>
    </row>
    <row r="769" spans="9:9" x14ac:dyDescent="0.3">
      <c r="I769" s="42"/>
    </row>
    <row r="770" spans="9:9" x14ac:dyDescent="0.3">
      <c r="I770" s="42"/>
    </row>
    <row r="771" spans="9:9" x14ac:dyDescent="0.3">
      <c r="I771" s="42"/>
    </row>
    <row r="772" spans="9:9" x14ac:dyDescent="0.3">
      <c r="I772" s="42"/>
    </row>
    <row r="773" spans="9:9" x14ac:dyDescent="0.3">
      <c r="I773" s="42"/>
    </row>
    <row r="774" spans="9:9" x14ac:dyDescent="0.3">
      <c r="I774" s="42"/>
    </row>
    <row r="775" spans="9:9" x14ac:dyDescent="0.3">
      <c r="I775" s="42"/>
    </row>
    <row r="776" spans="9:9" x14ac:dyDescent="0.3">
      <c r="I776" s="42"/>
    </row>
    <row r="777" spans="9:9" x14ac:dyDescent="0.3">
      <c r="I777" s="42"/>
    </row>
    <row r="778" spans="9:9" x14ac:dyDescent="0.3">
      <c r="I778" s="42"/>
    </row>
    <row r="779" spans="9:9" x14ac:dyDescent="0.3">
      <c r="I779" s="42"/>
    </row>
    <row r="780" spans="9:9" x14ac:dyDescent="0.3">
      <c r="I780" s="42"/>
    </row>
    <row r="781" spans="9:9" x14ac:dyDescent="0.3">
      <c r="I781" s="42"/>
    </row>
    <row r="782" spans="9:9" x14ac:dyDescent="0.3">
      <c r="I782" s="42"/>
    </row>
    <row r="783" spans="9:9" x14ac:dyDescent="0.3">
      <c r="I783" s="42"/>
    </row>
    <row r="784" spans="9:9" x14ac:dyDescent="0.3">
      <c r="I784" s="42"/>
    </row>
    <row r="785" spans="9:9" x14ac:dyDescent="0.3">
      <c r="I785" s="42"/>
    </row>
    <row r="786" spans="9:9" x14ac:dyDescent="0.3">
      <c r="I786" s="42"/>
    </row>
    <row r="787" spans="9:9" x14ac:dyDescent="0.3">
      <c r="I787" s="42"/>
    </row>
    <row r="788" spans="9:9" x14ac:dyDescent="0.3">
      <c r="I788" s="42"/>
    </row>
    <row r="789" spans="9:9" x14ac:dyDescent="0.3">
      <c r="I789" s="42"/>
    </row>
    <row r="790" spans="9:9" x14ac:dyDescent="0.3">
      <c r="I790" s="42"/>
    </row>
    <row r="791" spans="9:9" x14ac:dyDescent="0.3">
      <c r="I791" s="42"/>
    </row>
    <row r="792" spans="9:9" x14ac:dyDescent="0.3">
      <c r="I792" s="42"/>
    </row>
    <row r="793" spans="9:9" x14ac:dyDescent="0.3">
      <c r="I793" s="42"/>
    </row>
    <row r="794" spans="9:9" x14ac:dyDescent="0.3">
      <c r="I794" s="42"/>
    </row>
    <row r="795" spans="9:9" x14ac:dyDescent="0.3">
      <c r="I795" s="42"/>
    </row>
    <row r="796" spans="9:9" x14ac:dyDescent="0.3">
      <c r="I796" s="42"/>
    </row>
    <row r="797" spans="9:9" x14ac:dyDescent="0.3">
      <c r="I797" s="42"/>
    </row>
    <row r="798" spans="9:9" x14ac:dyDescent="0.3">
      <c r="I798" s="42"/>
    </row>
    <row r="799" spans="9:9" x14ac:dyDescent="0.3">
      <c r="I799" s="42"/>
    </row>
    <row r="800" spans="9:9" x14ac:dyDescent="0.3">
      <c r="I800" s="42"/>
    </row>
    <row r="801" spans="9:9" x14ac:dyDescent="0.3">
      <c r="I801" s="42"/>
    </row>
    <row r="802" spans="9:9" x14ac:dyDescent="0.3">
      <c r="I802" s="42"/>
    </row>
    <row r="803" spans="9:9" x14ac:dyDescent="0.3">
      <c r="I803" s="42"/>
    </row>
    <row r="804" spans="9:9" x14ac:dyDescent="0.3">
      <c r="I804" s="42"/>
    </row>
    <row r="805" spans="9:9" x14ac:dyDescent="0.3">
      <c r="I805" s="42"/>
    </row>
    <row r="806" spans="9:9" x14ac:dyDescent="0.3">
      <c r="I806" s="42"/>
    </row>
    <row r="807" spans="9:9" x14ac:dyDescent="0.3">
      <c r="I807" s="42"/>
    </row>
    <row r="808" spans="9:9" x14ac:dyDescent="0.3">
      <c r="I808" s="42"/>
    </row>
    <row r="809" spans="9:9" x14ac:dyDescent="0.3">
      <c r="I809" s="42"/>
    </row>
    <row r="810" spans="9:9" x14ac:dyDescent="0.3">
      <c r="I810" s="42"/>
    </row>
    <row r="811" spans="9:9" x14ac:dyDescent="0.3">
      <c r="I811" s="42"/>
    </row>
    <row r="812" spans="9:9" x14ac:dyDescent="0.3">
      <c r="I812" s="42"/>
    </row>
    <row r="813" spans="9:9" x14ac:dyDescent="0.3">
      <c r="I813" s="42"/>
    </row>
    <row r="814" spans="9:9" x14ac:dyDescent="0.3">
      <c r="I814" s="42"/>
    </row>
    <row r="815" spans="9:9" x14ac:dyDescent="0.3">
      <c r="I815" s="42"/>
    </row>
    <row r="816" spans="9:9" x14ac:dyDescent="0.3">
      <c r="I816" s="42"/>
    </row>
    <row r="817" spans="9:9" x14ac:dyDescent="0.3">
      <c r="I817" s="42"/>
    </row>
    <row r="818" spans="9:9" x14ac:dyDescent="0.3">
      <c r="I818" s="42"/>
    </row>
    <row r="819" spans="9:9" x14ac:dyDescent="0.3">
      <c r="I819" s="42"/>
    </row>
    <row r="820" spans="9:9" x14ac:dyDescent="0.3">
      <c r="I820" s="42"/>
    </row>
    <row r="821" spans="9:9" x14ac:dyDescent="0.3">
      <c r="I821" s="42"/>
    </row>
    <row r="822" spans="9:9" x14ac:dyDescent="0.3">
      <c r="I822" s="42"/>
    </row>
    <row r="823" spans="9:9" x14ac:dyDescent="0.3">
      <c r="I823" s="42"/>
    </row>
    <row r="824" spans="9:9" x14ac:dyDescent="0.3">
      <c r="I824" s="42"/>
    </row>
    <row r="825" spans="9:9" x14ac:dyDescent="0.3">
      <c r="I825" s="42"/>
    </row>
    <row r="826" spans="9:9" x14ac:dyDescent="0.3">
      <c r="I826" s="42"/>
    </row>
    <row r="827" spans="9:9" x14ac:dyDescent="0.3">
      <c r="I827" s="42"/>
    </row>
    <row r="828" spans="9:9" x14ac:dyDescent="0.3">
      <c r="I828" s="42"/>
    </row>
    <row r="829" spans="9:9" x14ac:dyDescent="0.3">
      <c r="I829" s="42"/>
    </row>
    <row r="830" spans="9:9" x14ac:dyDescent="0.3">
      <c r="I830" s="42"/>
    </row>
    <row r="831" spans="9:9" x14ac:dyDescent="0.3">
      <c r="I831" s="42"/>
    </row>
    <row r="832" spans="9:9" x14ac:dyDescent="0.3">
      <c r="I832" s="42"/>
    </row>
    <row r="833" spans="9:9" x14ac:dyDescent="0.3">
      <c r="I833" s="42"/>
    </row>
    <row r="834" spans="9:9" x14ac:dyDescent="0.3">
      <c r="I834" s="42"/>
    </row>
    <row r="835" spans="9:9" x14ac:dyDescent="0.3">
      <c r="I835" s="42"/>
    </row>
    <row r="836" spans="9:9" x14ac:dyDescent="0.3">
      <c r="I836" s="42"/>
    </row>
    <row r="837" spans="9:9" x14ac:dyDescent="0.3">
      <c r="I837" s="42"/>
    </row>
    <row r="838" spans="9:9" x14ac:dyDescent="0.3">
      <c r="I838" s="42"/>
    </row>
    <row r="839" spans="9:9" x14ac:dyDescent="0.3">
      <c r="I839" s="42"/>
    </row>
    <row r="840" spans="9:9" x14ac:dyDescent="0.3">
      <c r="I840" s="42"/>
    </row>
    <row r="841" spans="9:9" x14ac:dyDescent="0.3">
      <c r="I841" s="42"/>
    </row>
    <row r="842" spans="9:9" x14ac:dyDescent="0.3">
      <c r="I842" s="42"/>
    </row>
    <row r="843" spans="9:9" x14ac:dyDescent="0.3">
      <c r="I843" s="42"/>
    </row>
    <row r="844" spans="9:9" x14ac:dyDescent="0.3">
      <c r="I844" s="42"/>
    </row>
    <row r="845" spans="9:9" x14ac:dyDescent="0.3">
      <c r="I845" s="42"/>
    </row>
    <row r="846" spans="9:9" x14ac:dyDescent="0.3">
      <c r="I846" s="42"/>
    </row>
    <row r="847" spans="9:9" x14ac:dyDescent="0.3">
      <c r="I847" s="42"/>
    </row>
    <row r="848" spans="9:9" x14ac:dyDescent="0.3">
      <c r="I848" s="42"/>
    </row>
    <row r="849" spans="9:9" x14ac:dyDescent="0.3">
      <c r="I849" s="42"/>
    </row>
    <row r="850" spans="9:9" x14ac:dyDescent="0.3">
      <c r="I850" s="42"/>
    </row>
    <row r="851" spans="9:9" x14ac:dyDescent="0.3">
      <c r="I851" s="42"/>
    </row>
    <row r="852" spans="9:9" x14ac:dyDescent="0.3">
      <c r="I852" s="42"/>
    </row>
    <row r="853" spans="9:9" x14ac:dyDescent="0.3">
      <c r="I853" s="42"/>
    </row>
    <row r="854" spans="9:9" x14ac:dyDescent="0.3">
      <c r="I854" s="42"/>
    </row>
    <row r="855" spans="9:9" x14ac:dyDescent="0.3">
      <c r="I855" s="42"/>
    </row>
    <row r="856" spans="9:9" x14ac:dyDescent="0.3">
      <c r="I856" s="42"/>
    </row>
    <row r="857" spans="9:9" x14ac:dyDescent="0.3">
      <c r="I857" s="42"/>
    </row>
    <row r="858" spans="9:9" x14ac:dyDescent="0.3">
      <c r="I858" s="42"/>
    </row>
    <row r="859" spans="9:9" x14ac:dyDescent="0.3">
      <c r="I859" s="42"/>
    </row>
    <row r="860" spans="9:9" x14ac:dyDescent="0.3">
      <c r="I860" s="42"/>
    </row>
    <row r="861" spans="9:9" x14ac:dyDescent="0.3">
      <c r="I861" s="42"/>
    </row>
    <row r="862" spans="9:9" x14ac:dyDescent="0.3">
      <c r="I862" s="42"/>
    </row>
    <row r="863" spans="9:9" x14ac:dyDescent="0.3">
      <c r="I863" s="42"/>
    </row>
    <row r="864" spans="9:9" x14ac:dyDescent="0.3">
      <c r="I864" s="42"/>
    </row>
    <row r="865" spans="9:9" x14ac:dyDescent="0.3">
      <c r="I865" s="42"/>
    </row>
    <row r="866" spans="9:9" x14ac:dyDescent="0.3">
      <c r="I866" s="42"/>
    </row>
    <row r="867" spans="9:9" x14ac:dyDescent="0.3">
      <c r="I867" s="42"/>
    </row>
    <row r="868" spans="9:9" x14ac:dyDescent="0.3">
      <c r="I868" s="42"/>
    </row>
    <row r="869" spans="9:9" x14ac:dyDescent="0.3">
      <c r="I869" s="42"/>
    </row>
    <row r="870" spans="9:9" x14ac:dyDescent="0.3">
      <c r="I870" s="42"/>
    </row>
    <row r="871" spans="9:9" x14ac:dyDescent="0.3">
      <c r="I871" s="42"/>
    </row>
    <row r="872" spans="9:9" x14ac:dyDescent="0.3">
      <c r="I872" s="42"/>
    </row>
    <row r="873" spans="9:9" x14ac:dyDescent="0.3">
      <c r="I873" s="42"/>
    </row>
    <row r="874" spans="9:9" x14ac:dyDescent="0.3">
      <c r="I874" s="42"/>
    </row>
    <row r="875" spans="9:9" x14ac:dyDescent="0.3">
      <c r="I875" s="42"/>
    </row>
    <row r="876" spans="9:9" x14ac:dyDescent="0.3">
      <c r="I876" s="42"/>
    </row>
    <row r="877" spans="9:9" x14ac:dyDescent="0.3">
      <c r="I877" s="42"/>
    </row>
    <row r="878" spans="9:9" x14ac:dyDescent="0.3">
      <c r="I878" s="42"/>
    </row>
    <row r="879" spans="9:9" x14ac:dyDescent="0.3">
      <c r="I879" s="42"/>
    </row>
    <row r="880" spans="9:9" x14ac:dyDescent="0.3">
      <c r="I880" s="42"/>
    </row>
    <row r="881" spans="9:9" x14ac:dyDescent="0.3">
      <c r="I881" s="42"/>
    </row>
    <row r="882" spans="9:9" x14ac:dyDescent="0.3">
      <c r="I882" s="42"/>
    </row>
    <row r="883" spans="9:9" x14ac:dyDescent="0.3">
      <c r="I883" s="42"/>
    </row>
    <row r="884" spans="9:9" x14ac:dyDescent="0.3">
      <c r="I884" s="42"/>
    </row>
    <row r="885" spans="9:9" x14ac:dyDescent="0.3">
      <c r="I885" s="42"/>
    </row>
    <row r="886" spans="9:9" x14ac:dyDescent="0.3">
      <c r="I886" s="42"/>
    </row>
    <row r="887" spans="9:9" x14ac:dyDescent="0.3">
      <c r="I887" s="42"/>
    </row>
    <row r="888" spans="9:9" x14ac:dyDescent="0.3">
      <c r="I888" s="42"/>
    </row>
    <row r="889" spans="9:9" x14ac:dyDescent="0.3">
      <c r="I889" s="42"/>
    </row>
    <row r="890" spans="9:9" x14ac:dyDescent="0.3">
      <c r="I890" s="42"/>
    </row>
    <row r="891" spans="9:9" x14ac:dyDescent="0.3">
      <c r="I891" s="42"/>
    </row>
    <row r="892" spans="9:9" x14ac:dyDescent="0.3">
      <c r="I892" s="42"/>
    </row>
    <row r="893" spans="9:9" x14ac:dyDescent="0.3">
      <c r="I893" s="42"/>
    </row>
    <row r="894" spans="9:9" x14ac:dyDescent="0.3">
      <c r="I894" s="42"/>
    </row>
    <row r="895" spans="9:9" x14ac:dyDescent="0.3">
      <c r="I895" s="42"/>
    </row>
    <row r="896" spans="9:9" x14ac:dyDescent="0.3">
      <c r="I896" s="42"/>
    </row>
    <row r="897" spans="9:9" x14ac:dyDescent="0.3">
      <c r="I897" s="42"/>
    </row>
    <row r="898" spans="9:9" x14ac:dyDescent="0.3">
      <c r="I898" s="42"/>
    </row>
    <row r="899" spans="9:9" x14ac:dyDescent="0.3">
      <c r="I899" s="42"/>
    </row>
    <row r="900" spans="9:9" x14ac:dyDescent="0.3">
      <c r="I900" s="42"/>
    </row>
    <row r="901" spans="9:9" x14ac:dyDescent="0.3">
      <c r="I901" s="42"/>
    </row>
    <row r="902" spans="9:9" x14ac:dyDescent="0.3">
      <c r="I902" s="42"/>
    </row>
    <row r="903" spans="9:9" x14ac:dyDescent="0.3">
      <c r="I903" s="42"/>
    </row>
    <row r="904" spans="9:9" x14ac:dyDescent="0.3">
      <c r="I904" s="42"/>
    </row>
    <row r="905" spans="9:9" x14ac:dyDescent="0.3">
      <c r="I905" s="42"/>
    </row>
    <row r="906" spans="9:9" x14ac:dyDescent="0.3">
      <c r="I906" s="42"/>
    </row>
    <row r="907" spans="9:9" x14ac:dyDescent="0.3">
      <c r="I907" s="42"/>
    </row>
    <row r="908" spans="9:9" x14ac:dyDescent="0.3">
      <c r="I908" s="42"/>
    </row>
    <row r="909" spans="9:9" x14ac:dyDescent="0.3">
      <c r="I909" s="42"/>
    </row>
    <row r="910" spans="9:9" x14ac:dyDescent="0.3">
      <c r="I910" s="42"/>
    </row>
    <row r="911" spans="9:9" x14ac:dyDescent="0.3">
      <c r="I911" s="42"/>
    </row>
    <row r="912" spans="9:9" x14ac:dyDescent="0.3">
      <c r="I912" s="42"/>
    </row>
    <row r="913" spans="9:9" x14ac:dyDescent="0.3">
      <c r="I913" s="42"/>
    </row>
    <row r="914" spans="9:9" x14ac:dyDescent="0.3">
      <c r="I914" s="42"/>
    </row>
    <row r="915" spans="9:9" x14ac:dyDescent="0.3">
      <c r="I915" s="42"/>
    </row>
    <row r="916" spans="9:9" x14ac:dyDescent="0.3">
      <c r="I916" s="42"/>
    </row>
    <row r="917" spans="9:9" x14ac:dyDescent="0.3">
      <c r="I917" s="42"/>
    </row>
    <row r="918" spans="9:9" x14ac:dyDescent="0.3">
      <c r="I918" s="42"/>
    </row>
    <row r="919" spans="9:9" x14ac:dyDescent="0.3">
      <c r="I919" s="42"/>
    </row>
    <row r="920" spans="9:9" x14ac:dyDescent="0.3">
      <c r="I920" s="42"/>
    </row>
    <row r="921" spans="9:9" x14ac:dyDescent="0.3">
      <c r="I921" s="42"/>
    </row>
    <row r="922" spans="9:9" x14ac:dyDescent="0.3">
      <c r="I922" s="42"/>
    </row>
    <row r="923" spans="9:9" x14ac:dyDescent="0.3">
      <c r="I923" s="42"/>
    </row>
    <row r="924" spans="9:9" x14ac:dyDescent="0.3">
      <c r="I924" s="42"/>
    </row>
    <row r="925" spans="9:9" x14ac:dyDescent="0.3">
      <c r="I925" s="42"/>
    </row>
    <row r="926" spans="9:9" x14ac:dyDescent="0.3">
      <c r="I926" s="42"/>
    </row>
    <row r="927" spans="9:9" x14ac:dyDescent="0.3">
      <c r="I927" s="42"/>
    </row>
    <row r="928" spans="9:9" x14ac:dyDescent="0.3">
      <c r="I928" s="42"/>
    </row>
    <row r="929" spans="9:9" x14ac:dyDescent="0.3">
      <c r="I929" s="42"/>
    </row>
    <row r="930" spans="9:9" x14ac:dyDescent="0.3">
      <c r="I930" s="42"/>
    </row>
    <row r="931" spans="9:9" x14ac:dyDescent="0.3">
      <c r="I931" s="42"/>
    </row>
    <row r="932" spans="9:9" x14ac:dyDescent="0.3">
      <c r="I932" s="42"/>
    </row>
    <row r="933" spans="9:9" x14ac:dyDescent="0.3">
      <c r="I933" s="42"/>
    </row>
    <row r="934" spans="9:9" x14ac:dyDescent="0.3">
      <c r="I934" s="42"/>
    </row>
    <row r="935" spans="9:9" x14ac:dyDescent="0.3">
      <c r="I935" s="42"/>
    </row>
    <row r="936" spans="9:9" x14ac:dyDescent="0.3">
      <c r="I936" s="42"/>
    </row>
    <row r="937" spans="9:9" x14ac:dyDescent="0.3">
      <c r="I937" s="42"/>
    </row>
    <row r="938" spans="9:9" x14ac:dyDescent="0.3">
      <c r="I938" s="42"/>
    </row>
    <row r="939" spans="9:9" x14ac:dyDescent="0.3">
      <c r="I939" s="42"/>
    </row>
    <row r="940" spans="9:9" x14ac:dyDescent="0.3">
      <c r="I940" s="42"/>
    </row>
    <row r="941" spans="9:9" x14ac:dyDescent="0.3">
      <c r="I941" s="42"/>
    </row>
    <row r="942" spans="9:9" x14ac:dyDescent="0.3">
      <c r="I942" s="42"/>
    </row>
    <row r="943" spans="9:9" x14ac:dyDescent="0.3">
      <c r="I943" s="42"/>
    </row>
    <row r="944" spans="9:9" x14ac:dyDescent="0.3">
      <c r="I944" s="42"/>
    </row>
    <row r="945" spans="9:9" x14ac:dyDescent="0.3">
      <c r="I945" s="42"/>
    </row>
    <row r="946" spans="9:9" x14ac:dyDescent="0.3">
      <c r="I946" s="42"/>
    </row>
    <row r="947" spans="9:9" x14ac:dyDescent="0.3">
      <c r="I947" s="42"/>
    </row>
    <row r="948" spans="9:9" x14ac:dyDescent="0.3">
      <c r="I948" s="42"/>
    </row>
    <row r="949" spans="9:9" x14ac:dyDescent="0.3">
      <c r="I949" s="42"/>
    </row>
    <row r="950" spans="9:9" x14ac:dyDescent="0.3">
      <c r="I950" s="42"/>
    </row>
    <row r="951" spans="9:9" x14ac:dyDescent="0.3">
      <c r="I951" s="42"/>
    </row>
    <row r="952" spans="9:9" x14ac:dyDescent="0.3">
      <c r="I952" s="42"/>
    </row>
    <row r="953" spans="9:9" x14ac:dyDescent="0.3">
      <c r="I953" s="42"/>
    </row>
    <row r="954" spans="9:9" x14ac:dyDescent="0.3">
      <c r="I954" s="42"/>
    </row>
    <row r="955" spans="9:9" x14ac:dyDescent="0.3">
      <c r="I955" s="42"/>
    </row>
    <row r="956" spans="9:9" x14ac:dyDescent="0.3">
      <c r="I956" s="42"/>
    </row>
    <row r="957" spans="9:9" x14ac:dyDescent="0.3">
      <c r="I957" s="42"/>
    </row>
    <row r="958" spans="9:9" x14ac:dyDescent="0.3">
      <c r="I958" s="42"/>
    </row>
    <row r="959" spans="9:9" x14ac:dyDescent="0.3">
      <c r="I959" s="42"/>
    </row>
    <row r="960" spans="9:9" x14ac:dyDescent="0.3">
      <c r="I960" s="42"/>
    </row>
    <row r="961" spans="9:9" x14ac:dyDescent="0.3">
      <c r="I961" s="42"/>
    </row>
    <row r="962" spans="9:9" x14ac:dyDescent="0.3">
      <c r="I962" s="42"/>
    </row>
    <row r="963" spans="9:9" x14ac:dyDescent="0.3">
      <c r="I963" s="42"/>
    </row>
    <row r="964" spans="9:9" x14ac:dyDescent="0.3">
      <c r="I964" s="42"/>
    </row>
    <row r="965" spans="9:9" x14ac:dyDescent="0.3">
      <c r="I965" s="42"/>
    </row>
    <row r="966" spans="9:9" x14ac:dyDescent="0.3">
      <c r="I966" s="42"/>
    </row>
    <row r="967" spans="9:9" x14ac:dyDescent="0.3">
      <c r="I967" s="42"/>
    </row>
    <row r="968" spans="9:9" x14ac:dyDescent="0.3">
      <c r="I968" s="42"/>
    </row>
    <row r="969" spans="9:9" x14ac:dyDescent="0.3">
      <c r="I969" s="42"/>
    </row>
    <row r="970" spans="9:9" x14ac:dyDescent="0.3">
      <c r="I970" s="42"/>
    </row>
    <row r="971" spans="9:9" x14ac:dyDescent="0.3">
      <c r="I971" s="42"/>
    </row>
    <row r="972" spans="9:9" x14ac:dyDescent="0.3">
      <c r="I972" s="42"/>
    </row>
    <row r="973" spans="9:9" x14ac:dyDescent="0.3">
      <c r="I973" s="42"/>
    </row>
    <row r="974" spans="9:9" x14ac:dyDescent="0.3">
      <c r="I974" s="42"/>
    </row>
    <row r="975" spans="9:9" x14ac:dyDescent="0.3">
      <c r="I975" s="42"/>
    </row>
    <row r="976" spans="9:9" x14ac:dyDescent="0.3">
      <c r="I976" s="42"/>
    </row>
    <row r="977" spans="9:9" x14ac:dyDescent="0.3">
      <c r="I977" s="42"/>
    </row>
    <row r="978" spans="9:9" x14ac:dyDescent="0.3">
      <c r="I978" s="42"/>
    </row>
    <row r="979" spans="9:9" x14ac:dyDescent="0.3">
      <c r="I979" s="42"/>
    </row>
    <row r="980" spans="9:9" x14ac:dyDescent="0.3">
      <c r="I980" s="42"/>
    </row>
    <row r="981" spans="9:9" x14ac:dyDescent="0.3">
      <c r="I981" s="42"/>
    </row>
    <row r="982" spans="9:9" x14ac:dyDescent="0.3">
      <c r="I982" s="42"/>
    </row>
    <row r="983" spans="9:9" x14ac:dyDescent="0.3">
      <c r="I983" s="42"/>
    </row>
    <row r="984" spans="9:9" x14ac:dyDescent="0.3">
      <c r="I984" s="42"/>
    </row>
    <row r="985" spans="9:9" x14ac:dyDescent="0.3">
      <c r="I985" s="42"/>
    </row>
    <row r="986" spans="9:9" x14ac:dyDescent="0.3">
      <c r="I986" s="42"/>
    </row>
    <row r="987" spans="9:9" x14ac:dyDescent="0.3">
      <c r="I987" s="42"/>
    </row>
    <row r="988" spans="9:9" x14ac:dyDescent="0.3">
      <c r="I988" s="42"/>
    </row>
    <row r="989" spans="9:9" x14ac:dyDescent="0.3">
      <c r="I989" s="42"/>
    </row>
    <row r="990" spans="9:9" x14ac:dyDescent="0.3">
      <c r="I990" s="42"/>
    </row>
    <row r="991" spans="9:9" x14ac:dyDescent="0.3">
      <c r="I991" s="42"/>
    </row>
    <row r="992" spans="9:9" x14ac:dyDescent="0.3">
      <c r="I992" s="42"/>
    </row>
    <row r="993" spans="9:9" x14ac:dyDescent="0.3">
      <c r="I993" s="42"/>
    </row>
    <row r="994" spans="9:9" x14ac:dyDescent="0.3">
      <c r="I994" s="42"/>
    </row>
    <row r="995" spans="9:9" x14ac:dyDescent="0.3">
      <c r="I995" s="42"/>
    </row>
    <row r="996" spans="9:9" x14ac:dyDescent="0.3">
      <c r="I996" s="42"/>
    </row>
    <row r="997" spans="9:9" x14ac:dyDescent="0.3">
      <c r="I997" s="42"/>
    </row>
    <row r="998" spans="9:9" x14ac:dyDescent="0.3">
      <c r="I998" s="42"/>
    </row>
    <row r="999" spans="9:9" x14ac:dyDescent="0.3">
      <c r="I999" s="42"/>
    </row>
    <row r="1000" spans="9:9" x14ac:dyDescent="0.3">
      <c r="I1000" s="42"/>
    </row>
    <row r="1001" spans="9:9" x14ac:dyDescent="0.3">
      <c r="I1001" s="42"/>
    </row>
    <row r="1002" spans="9:9" x14ac:dyDescent="0.3">
      <c r="I1002" s="42"/>
    </row>
    <row r="1003" spans="9:9" x14ac:dyDescent="0.3">
      <c r="I1003" s="42"/>
    </row>
    <row r="1004" spans="9:9" x14ac:dyDescent="0.3">
      <c r="I1004" s="42"/>
    </row>
    <row r="1005" spans="9:9" x14ac:dyDescent="0.3">
      <c r="I1005" s="42"/>
    </row>
    <row r="1006" spans="9:9" x14ac:dyDescent="0.3">
      <c r="I1006" s="42"/>
    </row>
    <row r="1007" spans="9:9" x14ac:dyDescent="0.3">
      <c r="I1007" s="42"/>
    </row>
    <row r="1008" spans="9:9" x14ac:dyDescent="0.3">
      <c r="I1008" s="42"/>
    </row>
    <row r="1009" spans="9:9" x14ac:dyDescent="0.3">
      <c r="I1009" s="42"/>
    </row>
    <row r="1010" spans="9:9" x14ac:dyDescent="0.3">
      <c r="I1010" s="42"/>
    </row>
    <row r="1011" spans="9:9" x14ac:dyDescent="0.3">
      <c r="I1011" s="42"/>
    </row>
    <row r="1012" spans="9:9" x14ac:dyDescent="0.3">
      <c r="I1012" s="42"/>
    </row>
    <row r="1013" spans="9:9" x14ac:dyDescent="0.3">
      <c r="I1013" s="42"/>
    </row>
    <row r="1014" spans="9:9" x14ac:dyDescent="0.3">
      <c r="I1014" s="42"/>
    </row>
    <row r="1015" spans="9:9" x14ac:dyDescent="0.3">
      <c r="I1015" s="42"/>
    </row>
    <row r="1016" spans="9:9" x14ac:dyDescent="0.3">
      <c r="I1016" s="42"/>
    </row>
    <row r="1017" spans="9:9" x14ac:dyDescent="0.3">
      <c r="I1017" s="42"/>
    </row>
    <row r="1018" spans="9:9" x14ac:dyDescent="0.3">
      <c r="I1018" s="42"/>
    </row>
    <row r="1019" spans="9:9" x14ac:dyDescent="0.3">
      <c r="I1019" s="42"/>
    </row>
    <row r="1020" spans="9:9" x14ac:dyDescent="0.3">
      <c r="I1020" s="42"/>
    </row>
    <row r="1021" spans="9:9" x14ac:dyDescent="0.3">
      <c r="I1021" s="42"/>
    </row>
    <row r="1022" spans="9:9" x14ac:dyDescent="0.3">
      <c r="I1022" s="42"/>
    </row>
    <row r="1023" spans="9:9" x14ac:dyDescent="0.3">
      <c r="I1023" s="42"/>
    </row>
    <row r="1024" spans="9:9" x14ac:dyDescent="0.3">
      <c r="I1024" s="42"/>
    </row>
    <row r="1025" spans="9:9" x14ac:dyDescent="0.3">
      <c r="I1025" s="42"/>
    </row>
    <row r="1026" spans="9:9" x14ac:dyDescent="0.3">
      <c r="I1026" s="42"/>
    </row>
    <row r="1027" spans="9:9" x14ac:dyDescent="0.3">
      <c r="I1027" s="42"/>
    </row>
    <row r="1028" spans="9:9" x14ac:dyDescent="0.3">
      <c r="I1028" s="42"/>
    </row>
    <row r="1029" spans="9:9" x14ac:dyDescent="0.3">
      <c r="I1029" s="42"/>
    </row>
    <row r="1030" spans="9:9" x14ac:dyDescent="0.3">
      <c r="I1030" s="42"/>
    </row>
    <row r="1031" spans="9:9" x14ac:dyDescent="0.3">
      <c r="I1031" s="42"/>
    </row>
    <row r="1032" spans="9:9" x14ac:dyDescent="0.3">
      <c r="I1032" s="42"/>
    </row>
    <row r="1033" spans="9:9" x14ac:dyDescent="0.3">
      <c r="I1033" s="42"/>
    </row>
    <row r="1034" spans="9:9" x14ac:dyDescent="0.3">
      <c r="I1034" s="42"/>
    </row>
    <row r="1035" spans="9:9" x14ac:dyDescent="0.3">
      <c r="I1035" s="42"/>
    </row>
    <row r="1036" spans="9:9" x14ac:dyDescent="0.3">
      <c r="I1036" s="42"/>
    </row>
    <row r="1037" spans="9:9" x14ac:dyDescent="0.3">
      <c r="I1037" s="42"/>
    </row>
    <row r="1038" spans="9:9" x14ac:dyDescent="0.3">
      <c r="I1038" s="42"/>
    </row>
    <row r="1039" spans="9:9" x14ac:dyDescent="0.3">
      <c r="I1039" s="42"/>
    </row>
    <row r="1040" spans="9:9" x14ac:dyDescent="0.3">
      <c r="I1040" s="42"/>
    </row>
    <row r="1041" spans="9:9" x14ac:dyDescent="0.3">
      <c r="I1041" s="42"/>
    </row>
    <row r="1042" spans="9:9" x14ac:dyDescent="0.3">
      <c r="I1042" s="42"/>
    </row>
    <row r="1043" spans="9:9" x14ac:dyDescent="0.3">
      <c r="I1043" s="42"/>
    </row>
    <row r="1044" spans="9:9" x14ac:dyDescent="0.3">
      <c r="I1044" s="42"/>
    </row>
    <row r="1045" spans="9:9" x14ac:dyDescent="0.3">
      <c r="I1045" s="42"/>
    </row>
    <row r="1046" spans="9:9" x14ac:dyDescent="0.3">
      <c r="I1046" s="42"/>
    </row>
    <row r="1047" spans="9:9" x14ac:dyDescent="0.3">
      <c r="I1047" s="42"/>
    </row>
    <row r="1048" spans="9:9" x14ac:dyDescent="0.3">
      <c r="I1048" s="42"/>
    </row>
    <row r="1049" spans="9:9" x14ac:dyDescent="0.3">
      <c r="I1049" s="42"/>
    </row>
    <row r="1050" spans="9:9" x14ac:dyDescent="0.3">
      <c r="I1050" s="42"/>
    </row>
    <row r="1051" spans="9:9" x14ac:dyDescent="0.3">
      <c r="I1051" s="42"/>
    </row>
    <row r="1052" spans="9:9" x14ac:dyDescent="0.3">
      <c r="I1052" s="42"/>
    </row>
    <row r="1053" spans="9:9" x14ac:dyDescent="0.3">
      <c r="I1053" s="42"/>
    </row>
    <row r="1054" spans="9:9" x14ac:dyDescent="0.3">
      <c r="I1054" s="42"/>
    </row>
    <row r="1055" spans="9:9" x14ac:dyDescent="0.3">
      <c r="I1055" s="42"/>
    </row>
    <row r="1056" spans="9:9" x14ac:dyDescent="0.3">
      <c r="I1056" s="42"/>
    </row>
    <row r="1057" spans="9:9" x14ac:dyDescent="0.3">
      <c r="I1057" s="42"/>
    </row>
    <row r="1058" spans="9:9" x14ac:dyDescent="0.3">
      <c r="I1058" s="42"/>
    </row>
    <row r="1059" spans="9:9" x14ac:dyDescent="0.3">
      <c r="I1059" s="42"/>
    </row>
    <row r="1060" spans="9:9" x14ac:dyDescent="0.3">
      <c r="I1060" s="42"/>
    </row>
    <row r="1061" spans="9:9" x14ac:dyDescent="0.3">
      <c r="I1061" s="42"/>
    </row>
    <row r="1062" spans="9:9" x14ac:dyDescent="0.3">
      <c r="I1062" s="42"/>
    </row>
    <row r="1063" spans="9:9" x14ac:dyDescent="0.3">
      <c r="I1063" s="42"/>
    </row>
    <row r="1064" spans="9:9" x14ac:dyDescent="0.3">
      <c r="I1064" s="42"/>
    </row>
    <row r="1065" spans="9:9" x14ac:dyDescent="0.3">
      <c r="I1065" s="42"/>
    </row>
    <row r="1066" spans="9:9" x14ac:dyDescent="0.3">
      <c r="I1066" s="42"/>
    </row>
    <row r="1067" spans="9:9" x14ac:dyDescent="0.3">
      <c r="I1067" s="42"/>
    </row>
    <row r="1068" spans="9:9" x14ac:dyDescent="0.3">
      <c r="I1068" s="42"/>
    </row>
    <row r="1069" spans="9:9" x14ac:dyDescent="0.3">
      <c r="I1069" s="42"/>
    </row>
    <row r="1070" spans="9:9" x14ac:dyDescent="0.3">
      <c r="I1070" s="42"/>
    </row>
    <row r="1071" spans="9:9" x14ac:dyDescent="0.3">
      <c r="I1071" s="42"/>
    </row>
    <row r="1072" spans="9:9" x14ac:dyDescent="0.3">
      <c r="I1072" s="42"/>
    </row>
    <row r="1073" spans="9:9" x14ac:dyDescent="0.3">
      <c r="I1073" s="42"/>
    </row>
    <row r="1074" spans="9:9" x14ac:dyDescent="0.3">
      <c r="I1074" s="42"/>
    </row>
    <row r="1075" spans="9:9" x14ac:dyDescent="0.3">
      <c r="I1075" s="42"/>
    </row>
    <row r="1076" spans="9:9" x14ac:dyDescent="0.3">
      <c r="I1076" s="42"/>
    </row>
    <row r="1077" spans="9:9" x14ac:dyDescent="0.3">
      <c r="I1077" s="42"/>
    </row>
    <row r="1078" spans="9:9" x14ac:dyDescent="0.3">
      <c r="I1078" s="42"/>
    </row>
    <row r="1079" spans="9:9" x14ac:dyDescent="0.3">
      <c r="I1079" s="42"/>
    </row>
  </sheetData>
  <sheetProtection algorithmName="SHA-512" hashValue="YHvS26Xhbm+79LcAy2DGpfDWEMRYPGqQxAlrKO+k/9FCEb811QmNgQvfpfybVauCa1inqt5xrOtQ+eWE9emWeQ==" saltValue="Zo8S1O7HgbnmpBLtvLGBkw==" spinCount="100000" sheet="1" objects="1" scenarios="1" selectLockedCells="1"/>
  <mergeCells count="12">
    <mergeCell ref="A5:N5"/>
    <mergeCell ref="A6:N6"/>
    <mergeCell ref="I8:I9"/>
    <mergeCell ref="J8:L8"/>
    <mergeCell ref="A7:N7"/>
    <mergeCell ref="M8:N9"/>
    <mergeCell ref="C8:C9"/>
    <mergeCell ref="E8:E9"/>
    <mergeCell ref="A8:A9"/>
    <mergeCell ref="D8:D9"/>
    <mergeCell ref="B8:B9"/>
    <mergeCell ref="F8:H8"/>
  </mergeCells>
  <phoneticPr fontId="0" type="noConversion"/>
  <dataValidations count="1">
    <dataValidation type="list" allowBlank="1" showInputMessage="1" showErrorMessage="1" sqref="F10:H19">
      <formula1>$BB$1</formula1>
    </dataValidation>
  </dataValidations>
  <pageMargins left="0.23622047244094491" right="0.23622047244094491" top="0.15748031496062992" bottom="0.15748031496062992" header="0" footer="0.11811023622047245"/>
  <pageSetup scale="84" fitToHeight="0" orientation="landscape" r:id="rId1"/>
  <headerFooter>
    <oddFooter>&amp;C&amp;P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M50"/>
  <sheetViews>
    <sheetView tabSelected="1" topLeftCell="A40" zoomScaleNormal="100" zoomScaleSheetLayoutView="90" workbookViewId="0">
      <selection activeCell="A11" sqref="A11:J11"/>
    </sheetView>
  </sheetViews>
  <sheetFormatPr baseColWidth="10" defaultRowHeight="14.4" x14ac:dyDescent="0.3"/>
  <cols>
    <col min="2" max="2" width="9" customWidth="1"/>
    <col min="3" max="3" width="15.33203125" customWidth="1"/>
    <col min="6" max="6" width="11.5546875" customWidth="1"/>
    <col min="7" max="7" width="17.33203125" customWidth="1"/>
    <col min="10" max="10" width="11.5546875" customWidth="1"/>
  </cols>
  <sheetData>
    <row r="1" spans="1:13" ht="41.25" customHeight="1" thickBot="1" x14ac:dyDescent="0.35">
      <c r="A1" s="97"/>
      <c r="B1" s="51"/>
      <c r="C1" s="51"/>
      <c r="D1" s="51"/>
      <c r="E1" s="51"/>
      <c r="F1" s="51"/>
      <c r="G1" s="51"/>
      <c r="H1" s="51"/>
      <c r="I1" s="51"/>
      <c r="J1" s="98"/>
    </row>
    <row r="2" spans="1:13" ht="21" customHeight="1" thickBot="1" x14ac:dyDescent="0.35">
      <c r="A2" s="263" t="s">
        <v>345</v>
      </c>
      <c r="B2" s="264"/>
      <c r="C2" s="264"/>
      <c r="D2" s="264"/>
      <c r="E2" s="264"/>
      <c r="F2" s="264"/>
      <c r="G2" s="264"/>
      <c r="H2" s="264"/>
      <c r="I2" s="264"/>
      <c r="J2" s="265"/>
      <c r="K2" s="48"/>
      <c r="L2" s="48"/>
    </row>
    <row r="3" spans="1:13" ht="18.75" customHeight="1" thickBot="1" x14ac:dyDescent="0.35">
      <c r="A3" s="287" t="s">
        <v>180</v>
      </c>
      <c r="B3" s="288"/>
      <c r="C3" s="272" t="e">
        <f>(SUM('1_O Y G'!N38,'2_TH'!N24,'3_I Y D'!N31,'4_R Y CR'!N16,'5_BIO Y RES '!N28,'6_PRIORITARIO'!N22))/(SUM('1_O Y G'!N36,'2_TH'!N22,'3_I Y D'!N29,'4_R Y CR'!N14,'5_BIO Y RES '!N26,'6_PRIORITARIO'!N20))</f>
        <v>#DIV/0!</v>
      </c>
      <c r="D3" s="273"/>
      <c r="E3" s="49"/>
      <c r="F3" s="49"/>
      <c r="G3" s="49"/>
      <c r="H3" s="49"/>
      <c r="I3" s="49"/>
      <c r="J3" s="99"/>
    </row>
    <row r="4" spans="1:13" ht="15" thickBot="1" x14ac:dyDescent="0.35">
      <c r="A4" s="266" t="s">
        <v>84</v>
      </c>
      <c r="B4" s="267"/>
      <c r="C4" s="267"/>
      <c r="D4" s="267"/>
      <c r="E4" s="267"/>
      <c r="F4" s="267"/>
      <c r="G4" s="267"/>
      <c r="H4" s="267"/>
      <c r="I4" s="267"/>
      <c r="J4" s="268"/>
      <c r="K4" s="50"/>
      <c r="L4" s="50"/>
      <c r="M4" s="50"/>
    </row>
    <row r="5" spans="1:13" ht="28.2" customHeight="1" x14ac:dyDescent="0.3">
      <c r="A5" s="94" t="s">
        <v>136</v>
      </c>
      <c r="B5" s="283" t="s">
        <v>179</v>
      </c>
      <c r="C5" s="283"/>
      <c r="D5" s="283"/>
      <c r="E5" s="283"/>
      <c r="F5" s="283"/>
      <c r="G5" s="283"/>
      <c r="H5" s="283"/>
      <c r="I5" s="283"/>
      <c r="J5" s="284"/>
    </row>
    <row r="6" spans="1:13" ht="28.5" customHeight="1" x14ac:dyDescent="0.3">
      <c r="A6" s="95" t="s">
        <v>137</v>
      </c>
      <c r="B6" s="283" t="s">
        <v>184</v>
      </c>
      <c r="C6" s="283"/>
      <c r="D6" s="283"/>
      <c r="E6" s="283"/>
      <c r="F6" s="283"/>
      <c r="G6" s="283"/>
      <c r="H6" s="283"/>
      <c r="I6" s="283"/>
      <c r="J6" s="284"/>
    </row>
    <row r="7" spans="1:13" s="52" customFormat="1" ht="28.5" customHeight="1" x14ac:dyDescent="0.3">
      <c r="A7" s="96" t="s">
        <v>138</v>
      </c>
      <c r="B7" s="285" t="s">
        <v>185</v>
      </c>
      <c r="C7" s="285"/>
      <c r="D7" s="285"/>
      <c r="E7" s="285"/>
      <c r="F7" s="285"/>
      <c r="G7" s="285"/>
      <c r="H7" s="285"/>
      <c r="I7" s="285"/>
      <c r="J7" s="286"/>
    </row>
    <row r="8" spans="1:13" s="52" customFormat="1" ht="16.2" customHeight="1" thickBot="1" x14ac:dyDescent="0.35">
      <c r="A8" s="116"/>
      <c r="B8" s="116"/>
      <c r="C8" s="116"/>
      <c r="D8" s="116"/>
      <c r="E8" s="116"/>
      <c r="F8" s="116"/>
      <c r="G8" s="116"/>
      <c r="H8" s="116"/>
      <c r="I8" s="116"/>
      <c r="J8" s="117"/>
    </row>
    <row r="9" spans="1:13" ht="15.75" customHeight="1" thickBot="1" x14ac:dyDescent="0.35">
      <c r="A9" s="269" t="s">
        <v>161</v>
      </c>
      <c r="B9" s="270"/>
      <c r="C9" s="270"/>
      <c r="D9" s="270"/>
      <c r="E9" s="270"/>
      <c r="F9" s="270"/>
      <c r="G9" s="270"/>
      <c r="H9" s="270"/>
      <c r="I9" s="270"/>
      <c r="J9" s="271"/>
    </row>
    <row r="10" spans="1:13" ht="145.19999999999999" customHeight="1" thickBot="1" x14ac:dyDescent="0.35">
      <c r="A10" s="274" t="s">
        <v>457</v>
      </c>
      <c r="B10" s="275"/>
      <c r="C10" s="275"/>
      <c r="D10" s="275"/>
      <c r="E10" s="275"/>
      <c r="F10" s="275"/>
      <c r="G10" s="275"/>
      <c r="H10" s="275"/>
      <c r="I10" s="275"/>
      <c r="J10" s="276"/>
    </row>
    <row r="11" spans="1:13" ht="199.95" customHeight="1" thickBot="1" x14ac:dyDescent="0.35">
      <c r="A11" s="277" t="s">
        <v>183</v>
      </c>
      <c r="B11" s="278"/>
      <c r="C11" s="278"/>
      <c r="D11" s="278"/>
      <c r="E11" s="278"/>
      <c r="F11" s="278"/>
      <c r="G11" s="278"/>
      <c r="H11" s="278"/>
      <c r="I11" s="278"/>
      <c r="J11" s="279"/>
    </row>
    <row r="12" spans="1:13" ht="63.75" customHeight="1" thickBot="1" x14ac:dyDescent="0.35">
      <c r="A12" s="277" t="s">
        <v>186</v>
      </c>
      <c r="B12" s="278"/>
      <c r="C12" s="278"/>
      <c r="D12" s="278"/>
      <c r="E12" s="278"/>
      <c r="F12" s="278"/>
      <c r="G12" s="278"/>
      <c r="H12" s="278"/>
      <c r="I12" s="278"/>
      <c r="J12" s="279"/>
    </row>
    <row r="13" spans="1:13" ht="15" thickBot="1" x14ac:dyDescent="0.35">
      <c r="A13" s="306" t="s">
        <v>107</v>
      </c>
      <c r="B13" s="307"/>
      <c r="C13" s="307"/>
      <c r="D13" s="307"/>
      <c r="E13" s="307"/>
      <c r="F13" s="307"/>
      <c r="G13" s="307"/>
      <c r="H13" s="307"/>
      <c r="I13" s="307"/>
      <c r="J13" s="308"/>
    </row>
    <row r="14" spans="1:13" ht="7.5" customHeight="1" thickBot="1" x14ac:dyDescent="0.35">
      <c r="A14" s="143"/>
      <c r="B14" s="144"/>
      <c r="C14" s="144"/>
      <c r="D14" s="144"/>
      <c r="E14" s="144"/>
      <c r="F14" s="144"/>
      <c r="G14" s="144"/>
      <c r="H14" s="145"/>
      <c r="I14" s="145"/>
      <c r="J14" s="146"/>
    </row>
    <row r="15" spans="1:13" ht="15" thickBot="1" x14ac:dyDescent="0.35">
      <c r="A15" s="309" t="s">
        <v>108</v>
      </c>
      <c r="B15" s="310"/>
      <c r="C15" s="147"/>
      <c r="D15" s="148"/>
      <c r="E15" s="147"/>
      <c r="F15" s="149"/>
      <c r="G15" s="150"/>
      <c r="H15" s="150"/>
      <c r="I15" s="150"/>
      <c r="J15" s="151"/>
    </row>
    <row r="16" spans="1:13" ht="15" thickBot="1" x14ac:dyDescent="0.35">
      <c r="A16" s="152"/>
      <c r="B16" s="149"/>
      <c r="C16" s="147"/>
      <c r="D16" s="147"/>
      <c r="E16" s="147"/>
      <c r="F16" s="149"/>
      <c r="G16" s="150"/>
      <c r="H16" s="147"/>
      <c r="I16" s="150"/>
      <c r="J16" s="151"/>
    </row>
    <row r="17" spans="1:10" ht="15" thickBot="1" x14ac:dyDescent="0.35">
      <c r="A17" s="152" t="s">
        <v>109</v>
      </c>
      <c r="B17" s="150"/>
      <c r="C17" s="147"/>
      <c r="D17" s="148"/>
      <c r="E17" s="147"/>
      <c r="F17" s="150"/>
      <c r="G17" s="150"/>
      <c r="H17" s="150"/>
      <c r="I17" s="150"/>
      <c r="J17" s="151"/>
    </row>
    <row r="18" spans="1:10" ht="15" thickBot="1" x14ac:dyDescent="0.35">
      <c r="A18" s="152"/>
      <c r="B18" s="150"/>
      <c r="C18" s="147"/>
      <c r="D18" s="147"/>
      <c r="E18" s="147"/>
      <c r="F18" s="150"/>
      <c r="G18" s="150"/>
      <c r="H18" s="150"/>
      <c r="I18" s="150"/>
      <c r="J18" s="151"/>
    </row>
    <row r="19" spans="1:10" ht="15" thickBot="1" x14ac:dyDescent="0.35">
      <c r="A19" s="289" t="s">
        <v>347</v>
      </c>
      <c r="B19" s="290"/>
      <c r="C19" s="290"/>
      <c r="D19" s="148"/>
      <c r="E19" s="153" t="s">
        <v>346</v>
      </c>
      <c r="F19" s="147"/>
      <c r="G19" s="147"/>
      <c r="H19" s="147"/>
      <c r="I19" s="147"/>
      <c r="J19" s="151"/>
    </row>
    <row r="20" spans="1:10" ht="15" thickBot="1" x14ac:dyDescent="0.35">
      <c r="A20" s="154"/>
      <c r="B20" s="153"/>
      <c r="C20" s="153"/>
      <c r="D20" s="147" t="s">
        <v>176</v>
      </c>
      <c r="E20" s="147"/>
      <c r="F20" s="147"/>
      <c r="G20" s="148"/>
      <c r="H20" s="147"/>
      <c r="I20" s="155"/>
      <c r="J20" s="156"/>
    </row>
    <row r="21" spans="1:10" ht="15" thickBot="1" x14ac:dyDescent="0.35">
      <c r="A21" s="157"/>
      <c r="B21" s="153"/>
      <c r="C21" s="153"/>
      <c r="D21" s="153" t="s">
        <v>177</v>
      </c>
      <c r="E21" s="147"/>
      <c r="F21" s="147"/>
      <c r="G21" s="148"/>
      <c r="H21" s="147"/>
      <c r="I21" s="155"/>
      <c r="J21" s="151"/>
    </row>
    <row r="22" spans="1:10" ht="15" thickBot="1" x14ac:dyDescent="0.35">
      <c r="A22" s="157"/>
      <c r="B22" s="153"/>
      <c r="C22" s="153"/>
      <c r="D22" s="158" t="s">
        <v>182</v>
      </c>
      <c r="E22" s="148"/>
      <c r="F22" s="155"/>
      <c r="G22" s="158" t="s">
        <v>348</v>
      </c>
      <c r="H22" s="159"/>
      <c r="I22" s="159"/>
      <c r="J22" s="160"/>
    </row>
    <row r="23" spans="1:10" ht="15" thickBot="1" x14ac:dyDescent="0.35">
      <c r="A23" s="157"/>
      <c r="B23" s="153"/>
      <c r="C23" s="153"/>
      <c r="D23" s="158"/>
      <c r="E23" s="153"/>
      <c r="F23" s="147"/>
      <c r="G23" s="158"/>
      <c r="H23" s="147"/>
      <c r="I23" s="147"/>
      <c r="J23" s="151"/>
    </row>
    <row r="24" spans="1:10" ht="15" thickBot="1" x14ac:dyDescent="0.35">
      <c r="A24" s="324" t="s">
        <v>178</v>
      </c>
      <c r="B24" s="325"/>
      <c r="C24" s="325"/>
      <c r="D24" s="148"/>
      <c r="E24" s="147"/>
      <c r="F24" s="153"/>
      <c r="G24" s="147"/>
      <c r="H24" s="147"/>
      <c r="I24" s="147"/>
      <c r="J24" s="151"/>
    </row>
    <row r="25" spans="1:10" ht="14.4" customHeight="1" x14ac:dyDescent="0.3">
      <c r="A25" s="289" t="s">
        <v>455</v>
      </c>
      <c r="B25" s="290"/>
      <c r="C25" s="290"/>
      <c r="D25" s="290"/>
      <c r="E25" s="290"/>
      <c r="F25" s="290"/>
      <c r="G25" s="290"/>
      <c r="H25" s="290"/>
      <c r="I25" s="290"/>
      <c r="J25" s="326"/>
    </row>
    <row r="26" spans="1:10" x14ac:dyDescent="0.3">
      <c r="A26" s="327"/>
      <c r="B26" s="328"/>
      <c r="C26" s="328"/>
      <c r="D26" s="328"/>
      <c r="E26" s="328"/>
      <c r="F26" s="328"/>
      <c r="G26" s="328"/>
      <c r="H26" s="328"/>
      <c r="I26" s="328"/>
      <c r="J26" s="329"/>
    </row>
    <row r="27" spans="1:10" x14ac:dyDescent="0.3">
      <c r="A27" s="318"/>
      <c r="B27" s="319"/>
      <c r="C27" s="319"/>
      <c r="D27" s="319"/>
      <c r="E27" s="319"/>
      <c r="F27" s="319"/>
      <c r="G27" s="319"/>
      <c r="H27" s="319"/>
      <c r="I27" s="319"/>
      <c r="J27" s="320"/>
    </row>
    <row r="28" spans="1:10" ht="15" thickBot="1" x14ac:dyDescent="0.35">
      <c r="A28" s="321"/>
      <c r="B28" s="322"/>
      <c r="C28" s="322"/>
      <c r="D28" s="322"/>
      <c r="E28" s="322"/>
      <c r="F28" s="322"/>
      <c r="G28" s="322"/>
      <c r="H28" s="322"/>
      <c r="I28" s="322"/>
      <c r="J28" s="323"/>
    </row>
    <row r="29" spans="1:10" ht="15" thickBot="1" x14ac:dyDescent="0.35">
      <c r="A29" s="315" t="s">
        <v>198</v>
      </c>
      <c r="B29" s="316"/>
      <c r="C29" s="316"/>
      <c r="D29" s="316"/>
      <c r="E29" s="316"/>
      <c r="F29" s="316"/>
      <c r="G29" s="316"/>
      <c r="H29" s="316"/>
      <c r="I29" s="316"/>
      <c r="J29" s="317"/>
    </row>
    <row r="30" spans="1:10" s="53" customFormat="1" ht="4.5" customHeight="1" thickBot="1" x14ac:dyDescent="0.35">
      <c r="A30" s="161"/>
      <c r="B30" s="162"/>
      <c r="C30" s="162"/>
      <c r="D30" s="162"/>
      <c r="E30" s="162"/>
      <c r="F30" s="162"/>
      <c r="G30" s="162"/>
      <c r="H30" s="163"/>
      <c r="I30" s="163"/>
      <c r="J30" s="164"/>
    </row>
    <row r="31" spans="1:10" ht="14.4" customHeight="1" thickBot="1" x14ac:dyDescent="0.35">
      <c r="A31" s="157" t="s">
        <v>110</v>
      </c>
      <c r="B31" s="165"/>
      <c r="C31" s="153"/>
      <c r="D31" s="153" t="s">
        <v>187</v>
      </c>
      <c r="E31" s="165"/>
      <c r="F31" s="289" t="s">
        <v>188</v>
      </c>
      <c r="G31" s="290"/>
      <c r="H31" s="290"/>
      <c r="I31" s="290"/>
      <c r="J31" s="290"/>
    </row>
    <row r="32" spans="1:10" ht="7.2" customHeight="1" thickBot="1" x14ac:dyDescent="0.35">
      <c r="A32" s="157"/>
      <c r="B32" s="153"/>
      <c r="C32" s="153"/>
      <c r="D32" s="155"/>
      <c r="E32" s="155"/>
      <c r="F32" s="155"/>
      <c r="G32" s="153"/>
      <c r="H32" s="153"/>
      <c r="I32" s="153"/>
      <c r="J32" s="153"/>
    </row>
    <row r="33" spans="1:10" ht="14.4" customHeight="1" thickBot="1" x14ac:dyDescent="0.35">
      <c r="A33" s="157"/>
      <c r="B33" s="153"/>
      <c r="C33" s="153"/>
      <c r="D33" s="153" t="s">
        <v>189</v>
      </c>
      <c r="E33" s="153"/>
      <c r="F33" s="155"/>
      <c r="G33" s="153"/>
      <c r="H33" s="165"/>
      <c r="I33" s="153"/>
      <c r="J33" s="153"/>
    </row>
    <row r="34" spans="1:10" ht="14.4" customHeight="1" thickBot="1" x14ac:dyDescent="0.35">
      <c r="A34" s="157"/>
      <c r="B34" s="153"/>
      <c r="C34" s="153"/>
      <c r="D34" s="153" t="s">
        <v>201</v>
      </c>
      <c r="E34" s="153"/>
      <c r="F34" s="153"/>
      <c r="G34" s="153"/>
      <c r="H34" s="165"/>
      <c r="I34" s="153"/>
      <c r="J34" s="153"/>
    </row>
    <row r="35" spans="1:10" ht="14.4" customHeight="1" thickBot="1" x14ac:dyDescent="0.35">
      <c r="A35" s="157"/>
      <c r="B35" s="153"/>
      <c r="C35" s="153"/>
      <c r="D35" s="153"/>
      <c r="E35" s="153"/>
      <c r="F35" s="153"/>
      <c r="G35" s="153"/>
      <c r="H35" s="153"/>
      <c r="I35" s="153"/>
      <c r="J35" s="153"/>
    </row>
    <row r="36" spans="1:10" ht="15" thickBot="1" x14ac:dyDescent="0.35">
      <c r="A36" s="280" t="s">
        <v>200</v>
      </c>
      <c r="B36" s="281"/>
      <c r="C36" s="281"/>
      <c r="D36" s="281"/>
      <c r="E36" s="281"/>
      <c r="F36" s="281"/>
      <c r="G36" s="281"/>
      <c r="H36" s="281"/>
      <c r="I36" s="281"/>
      <c r="J36" s="282"/>
    </row>
    <row r="37" spans="1:10" ht="15" customHeight="1" x14ac:dyDescent="0.3">
      <c r="A37" s="259" t="s">
        <v>103</v>
      </c>
      <c r="B37" s="260"/>
      <c r="C37" s="260"/>
      <c r="D37" s="260"/>
      <c r="E37" s="260"/>
      <c r="F37" s="260"/>
      <c r="G37" s="261" t="s">
        <v>104</v>
      </c>
      <c r="H37" s="261"/>
      <c r="I37" s="261" t="s">
        <v>105</v>
      </c>
      <c r="J37" s="262"/>
    </row>
    <row r="38" spans="1:10" ht="48" customHeight="1" thickBot="1" x14ac:dyDescent="0.35">
      <c r="A38" s="291"/>
      <c r="B38" s="292"/>
      <c r="C38" s="292"/>
      <c r="D38" s="292"/>
      <c r="E38" s="292"/>
      <c r="F38" s="292"/>
      <c r="G38" s="293"/>
      <c r="H38" s="294"/>
      <c r="I38" s="295"/>
      <c r="J38" s="296"/>
    </row>
    <row r="39" spans="1:10" ht="15" thickBot="1" x14ac:dyDescent="0.35">
      <c r="A39" s="280" t="s">
        <v>199</v>
      </c>
      <c r="B39" s="281"/>
      <c r="C39" s="281"/>
      <c r="D39" s="281"/>
      <c r="E39" s="281"/>
      <c r="F39" s="281"/>
      <c r="G39" s="281"/>
      <c r="H39" s="281"/>
      <c r="I39" s="281"/>
      <c r="J39" s="282"/>
    </row>
    <row r="40" spans="1:10" ht="15" customHeight="1" x14ac:dyDescent="0.3">
      <c r="A40" s="259" t="s">
        <v>103</v>
      </c>
      <c r="B40" s="260"/>
      <c r="C40" s="260"/>
      <c r="D40" s="260"/>
      <c r="E40" s="260"/>
      <c r="F40" s="260"/>
      <c r="G40" s="261" t="s">
        <v>104</v>
      </c>
      <c r="H40" s="261"/>
      <c r="I40" s="261" t="s">
        <v>106</v>
      </c>
      <c r="J40" s="262"/>
    </row>
    <row r="41" spans="1:10" ht="37.200000000000003" customHeight="1" thickBot="1" x14ac:dyDescent="0.35">
      <c r="A41" s="259"/>
      <c r="B41" s="260"/>
      <c r="C41" s="260"/>
      <c r="D41" s="260"/>
      <c r="E41" s="260"/>
      <c r="F41" s="260"/>
      <c r="G41" s="299"/>
      <c r="H41" s="299"/>
      <c r="I41" s="261"/>
      <c r="J41" s="262"/>
    </row>
    <row r="42" spans="1:10" ht="16.2" thickBot="1" x14ac:dyDescent="0.35">
      <c r="A42" s="300" t="s">
        <v>111</v>
      </c>
      <c r="B42" s="301"/>
      <c r="C42" s="301"/>
      <c r="D42" s="301"/>
      <c r="E42" s="301"/>
      <c r="F42" s="301"/>
      <c r="G42" s="301"/>
      <c r="H42" s="301"/>
      <c r="I42" s="301"/>
      <c r="J42" s="302"/>
    </row>
    <row r="43" spans="1:10" x14ac:dyDescent="0.3">
      <c r="A43" s="303" t="s">
        <v>112</v>
      </c>
      <c r="B43" s="304"/>
      <c r="C43" s="304"/>
      <c r="D43" s="304"/>
      <c r="E43" s="304" t="s">
        <v>113</v>
      </c>
      <c r="F43" s="304"/>
      <c r="G43" s="304"/>
      <c r="H43" s="304" t="s">
        <v>114</v>
      </c>
      <c r="I43" s="304"/>
      <c r="J43" s="305"/>
    </row>
    <row r="44" spans="1:10" ht="26.25" customHeight="1" x14ac:dyDescent="0.3">
      <c r="A44" s="297"/>
      <c r="B44" s="298"/>
      <c r="C44" s="298"/>
      <c r="D44" s="298"/>
      <c r="E44" s="298"/>
      <c r="F44" s="298"/>
      <c r="G44" s="298"/>
      <c r="H44" s="261"/>
      <c r="I44" s="261"/>
      <c r="J44" s="262"/>
    </row>
    <row r="45" spans="1:10" ht="26.25" customHeight="1" x14ac:dyDescent="0.3">
      <c r="A45" s="297"/>
      <c r="B45" s="298"/>
      <c r="C45" s="298"/>
      <c r="D45" s="298"/>
      <c r="E45" s="298"/>
      <c r="F45" s="298"/>
      <c r="G45" s="298"/>
      <c r="H45" s="261"/>
      <c r="I45" s="261"/>
      <c r="J45" s="262"/>
    </row>
    <row r="46" spans="1:10" ht="26.25" customHeight="1" x14ac:dyDescent="0.3">
      <c r="A46" s="297"/>
      <c r="B46" s="298"/>
      <c r="C46" s="298"/>
      <c r="D46" s="298"/>
      <c r="E46" s="298"/>
      <c r="F46" s="298"/>
      <c r="G46" s="298"/>
      <c r="H46" s="261"/>
      <c r="I46" s="261"/>
      <c r="J46" s="262"/>
    </row>
    <row r="47" spans="1:10" ht="26.25" customHeight="1" x14ac:dyDescent="0.3">
      <c r="A47" s="297"/>
      <c r="B47" s="298"/>
      <c r="C47" s="298"/>
      <c r="D47" s="298"/>
      <c r="E47" s="298"/>
      <c r="F47" s="298"/>
      <c r="G47" s="298"/>
      <c r="H47" s="261"/>
      <c r="I47" s="261"/>
      <c r="J47" s="262"/>
    </row>
    <row r="48" spans="1:10" ht="26.25" customHeight="1" x14ac:dyDescent="0.3">
      <c r="A48" s="297"/>
      <c r="B48" s="298"/>
      <c r="C48" s="298"/>
      <c r="D48" s="298"/>
      <c r="E48" s="298"/>
      <c r="F48" s="298"/>
      <c r="G48" s="298"/>
      <c r="H48" s="261"/>
      <c r="I48" s="261"/>
      <c r="J48" s="262"/>
    </row>
    <row r="49" spans="1:10" ht="26.25" customHeight="1" thickBot="1" x14ac:dyDescent="0.35">
      <c r="A49" s="311"/>
      <c r="B49" s="312"/>
      <c r="C49" s="312"/>
      <c r="D49" s="312"/>
      <c r="E49" s="312"/>
      <c r="F49" s="312"/>
      <c r="G49" s="312"/>
      <c r="H49" s="313"/>
      <c r="I49" s="313"/>
      <c r="J49" s="314"/>
    </row>
    <row r="50" spans="1:10" x14ac:dyDescent="0.3">
      <c r="A50" s="155"/>
      <c r="B50" s="155"/>
      <c r="C50" s="155"/>
      <c r="D50" s="155"/>
      <c r="E50" s="155"/>
      <c r="F50" s="155"/>
      <c r="G50" s="155"/>
      <c r="H50" s="155"/>
      <c r="I50" s="155"/>
      <c r="J50" s="155"/>
    </row>
  </sheetData>
  <sheetProtection selectLockedCells="1"/>
  <mergeCells count="56">
    <mergeCell ref="A29:J29"/>
    <mergeCell ref="A27:J27"/>
    <mergeCell ref="A28:J28"/>
    <mergeCell ref="A19:C19"/>
    <mergeCell ref="A24:C24"/>
    <mergeCell ref="A25:J26"/>
    <mergeCell ref="A13:J13"/>
    <mergeCell ref="A15:B15"/>
    <mergeCell ref="A49:D49"/>
    <mergeCell ref="E49:G49"/>
    <mergeCell ref="H49:J49"/>
    <mergeCell ref="A45:D45"/>
    <mergeCell ref="E45:G45"/>
    <mergeCell ref="H45:J45"/>
    <mergeCell ref="A47:D47"/>
    <mergeCell ref="E47:G47"/>
    <mergeCell ref="H47:J47"/>
    <mergeCell ref="A46:D46"/>
    <mergeCell ref="E46:G46"/>
    <mergeCell ref="H46:J46"/>
    <mergeCell ref="A48:D48"/>
    <mergeCell ref="E48:G48"/>
    <mergeCell ref="H48:J48"/>
    <mergeCell ref="A44:D44"/>
    <mergeCell ref="E44:G44"/>
    <mergeCell ref="H44:J44"/>
    <mergeCell ref="A41:F41"/>
    <mergeCell ref="G41:H41"/>
    <mergeCell ref="I41:J41"/>
    <mergeCell ref="A42:J42"/>
    <mergeCell ref="A43:D43"/>
    <mergeCell ref="E43:G43"/>
    <mergeCell ref="H43:J43"/>
    <mergeCell ref="A38:F38"/>
    <mergeCell ref="G38:H38"/>
    <mergeCell ref="I38:J38"/>
    <mergeCell ref="A39:J39"/>
    <mergeCell ref="A40:F40"/>
    <mergeCell ref="G40:H40"/>
    <mergeCell ref="I40:J40"/>
    <mergeCell ref="A37:F37"/>
    <mergeCell ref="G37:H37"/>
    <mergeCell ref="I37:J37"/>
    <mergeCell ref="A2:J2"/>
    <mergeCell ref="A4:J4"/>
    <mergeCell ref="A9:J9"/>
    <mergeCell ref="C3:D3"/>
    <mergeCell ref="A10:J10"/>
    <mergeCell ref="A12:J12"/>
    <mergeCell ref="A36:J36"/>
    <mergeCell ref="B5:J5"/>
    <mergeCell ref="B6:J6"/>
    <mergeCell ref="B7:J7"/>
    <mergeCell ref="A3:B3"/>
    <mergeCell ref="F31:J31"/>
    <mergeCell ref="A11:J11"/>
  </mergeCells>
  <pageMargins left="0.70866141732283472" right="0.70866141732283472" top="0.15748031496062992" bottom="0.15748031496062992" header="0" footer="0.11811023622047245"/>
  <pageSetup scale="99" fitToHeight="0" orientation="landscape" horizontalDpi="4294967294" verticalDpi="4294967294" r:id="rId1"/>
  <headerFooter>
    <oddFooter>&amp;C &amp;P de &amp;N</oddFooter>
  </headerFooter>
  <rowBreaks count="1" manualBreakCount="1">
    <brk id="38"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o xmlns="13c29a56-d878-46e0-adde-c1eebc4df081">Procedimiento y herramientas</Documento>
    <_dlc_DocId xmlns="3bfbf733-a6c3-488d-a481-abc1b690c7db">AVMXRNAJRR5T-589891428-19</_dlc_DocId>
    <_dlc_DocIdUrl xmlns="3bfbf733-a6c3-488d-a481-abc1b690c7db">
      <Url>https://www.ins.gov.co/Direcciones/RedesSaludPublica/GestiondeCalidadLaboratorios/_layouts/15/DocIdRedir.aspx?ID=AVMXRNAJRR5T-589891428-19</Url>
      <Description>AVMXRNAJRR5T-589891428-19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86973C8F7CA1D448940EFCD55529F4C" ma:contentTypeVersion="3" ma:contentTypeDescription="Crear nuevo documento." ma:contentTypeScope="" ma:versionID="bf8000a5056284d38cedd97882c198f6">
  <xsd:schema xmlns:xsd="http://www.w3.org/2001/XMLSchema" xmlns:xs="http://www.w3.org/2001/XMLSchema" xmlns:p="http://schemas.microsoft.com/office/2006/metadata/properties" xmlns:ns1="http://schemas.microsoft.com/sharepoint/v3" xmlns:ns2="3bfbf733-a6c3-488d-a481-abc1b690c7db" xmlns:ns3="13c29a56-d878-46e0-adde-c1eebc4df081" targetNamespace="http://schemas.microsoft.com/office/2006/metadata/properties" ma:root="true" ma:fieldsID="9f1cb5f30c3f8466468a26dc5493301e" ns1:_="" ns2:_="" ns3:_="">
    <xsd:import namespace="http://schemas.microsoft.com/sharepoint/v3"/>
    <xsd:import namespace="3bfbf733-a6c3-488d-a481-abc1b690c7db"/>
    <xsd:import namespace="13c29a56-d878-46e0-adde-c1eebc4df081"/>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12"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3c29a56-d878-46e0-adde-c1eebc4df081" elementFormDefault="qualified">
    <xsd:import namespace="http://schemas.microsoft.com/office/2006/documentManagement/types"/>
    <xsd:import namespace="http://schemas.microsoft.com/office/infopath/2007/PartnerControls"/>
    <xsd:element name="Documento" ma:index="13" nillable="true" ma:displayName="Documento" ma:internalName="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AE010B-2BE1-46DC-A278-58656C9A2C99}">
  <ds:schemaRefs>
    <ds:schemaRef ds:uri="http://schemas.microsoft.com/office/2006/documentManagement/types"/>
    <ds:schemaRef ds:uri="http://purl.org/dc/dcmitype/"/>
    <ds:schemaRef ds:uri="http://schemas.microsoft.com/sharepoint/v3"/>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13c29a56-d878-46e0-adde-c1eebc4df081"/>
    <ds:schemaRef ds:uri="3bfbf733-a6c3-488d-a481-abc1b690c7db"/>
  </ds:schemaRefs>
</ds:datastoreItem>
</file>

<file path=customXml/itemProps2.xml><?xml version="1.0" encoding="utf-8"?>
<ds:datastoreItem xmlns:ds="http://schemas.openxmlformats.org/officeDocument/2006/customXml" ds:itemID="{6279613F-FEEE-49E2-B26A-57AA598DA2CF}">
  <ds:schemaRefs>
    <ds:schemaRef ds:uri="http://schemas.microsoft.com/sharepoint/events"/>
  </ds:schemaRefs>
</ds:datastoreItem>
</file>

<file path=customXml/itemProps3.xml><?xml version="1.0" encoding="utf-8"?>
<ds:datastoreItem xmlns:ds="http://schemas.openxmlformats.org/officeDocument/2006/customXml" ds:itemID="{30A30B2F-DE9C-487F-83F2-A3A3FE1C1F08}">
  <ds:schemaRefs>
    <ds:schemaRef ds:uri="http://schemas.microsoft.com/sharepoint/v3/contenttype/forms"/>
  </ds:schemaRefs>
</ds:datastoreItem>
</file>

<file path=customXml/itemProps4.xml><?xml version="1.0" encoding="utf-8"?>
<ds:datastoreItem xmlns:ds="http://schemas.openxmlformats.org/officeDocument/2006/customXml" ds:itemID="{337C2908-CE43-487B-9B64-85FB973CB8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16</vt:i4>
      </vt:variant>
    </vt:vector>
  </HeadingPairs>
  <TitlesOfParts>
    <vt:vector size="24" baseType="lpstr">
      <vt:lpstr>Datos</vt:lpstr>
      <vt:lpstr>1_O Y G</vt:lpstr>
      <vt:lpstr>2_TH</vt:lpstr>
      <vt:lpstr>3_I Y D</vt:lpstr>
      <vt:lpstr>4_R Y CR</vt:lpstr>
      <vt:lpstr>5_BIO Y RES </vt:lpstr>
      <vt:lpstr>6_PRIORITARIO</vt:lpstr>
      <vt:lpstr>CONCEPTO </vt:lpstr>
      <vt:lpstr>'1_O Y G'!Área_de_impresión</vt:lpstr>
      <vt:lpstr>'2_TH'!Área_de_impresión</vt:lpstr>
      <vt:lpstr>'3_I Y D'!Área_de_impresión</vt:lpstr>
      <vt:lpstr>'4_R Y CR'!Área_de_impresión</vt:lpstr>
      <vt:lpstr>'5_BIO Y RES '!Área_de_impresión</vt:lpstr>
      <vt:lpstr>'6_PRIORITARIO'!Área_de_impresión</vt:lpstr>
      <vt:lpstr>'CONCEPTO '!Área_de_impresión</vt:lpstr>
      <vt:lpstr>Datos!Área_de_impresión</vt:lpstr>
      <vt:lpstr>'1_O Y G'!Títulos_a_imprimir</vt:lpstr>
      <vt:lpstr>'2_TH'!Títulos_a_imprimir</vt:lpstr>
      <vt:lpstr>'3_I Y D'!Títulos_a_imprimir</vt:lpstr>
      <vt:lpstr>'4_R Y CR'!Títulos_a_imprimir</vt:lpstr>
      <vt:lpstr>'5_BIO Y RES '!Títulos_a_imprimir</vt:lpstr>
      <vt:lpstr>'6_PRIORITARIO'!Títulos_a_imprimir</vt:lpstr>
      <vt:lpstr>'CONCEPTO '!Títulos_a_imprimir</vt:lpstr>
      <vt:lpstr>Datos!Títulos_a_imprimir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Verificacion Estandares Aguas</dc:title>
  <dc:creator>Marcela Quiroga Caicedo</dc:creator>
  <cp:lastModifiedBy>Angela Mercedes Coronado Castillo</cp:lastModifiedBy>
  <cp:lastPrinted>2017-06-29T12:49:09Z</cp:lastPrinted>
  <dcterms:created xsi:type="dcterms:W3CDTF">2013-03-04T12:32:21Z</dcterms:created>
  <dcterms:modified xsi:type="dcterms:W3CDTF">2019-08-02T13:48:30Z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0x010100886973C8F7CA1D448940EFCD55529F4C</vt:lpwstr>
  </property>
  <property fmtid="{D5CDD505-2E9C-101B-9397-08002B2CF9AE}" pid="3" name="_dlc_DocIdItemGuid">
    <vt:lpwstr>fd4dd977-3506-45fd-a109-274a44375105</vt:lpwstr>
  </property>
</Properties>
</file>